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codeName="ThisWorkbook"/>
  <mc:AlternateContent xmlns:mc="http://schemas.openxmlformats.org/markup-compatibility/2006">
    <mc:Choice Requires="x15">
      <x15ac:absPath xmlns:x15ac="http://schemas.microsoft.com/office/spreadsheetml/2010/11/ac" url="C:\Omat dokumentit\Ilmastonmuutos\mcc_ccattr_NCC-main\"/>
    </mc:Choice>
  </mc:AlternateContent>
  <xr:revisionPtr revIDLastSave="0" documentId="13_ncr:1_{29A12589-A842-481B-A008-461CFDAAB40A}" xr6:coauthVersionLast="46" xr6:coauthVersionMax="46" xr10:uidLastSave="{00000000-0000-0000-0000-000000000000}"/>
  <bookViews>
    <workbookView xWindow="29955" yWindow="1500" windowWidth="22950" windowHeight="12885" activeTab="1" xr2:uid="{00000000-000D-0000-FFFF-FFFF00000000}"/>
  </bookViews>
  <sheets>
    <sheet name="003_12ah_2020" sheetId="2" r:id="rId1"/>
    <sheet name="Diagram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2" l="1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6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51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6" i="2"/>
  <c r="A8" i="2" l="1"/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K6" i="2" l="1" a="1"/>
  <c r="K6" i="2" s="1"/>
  <c r="G6" i="2" a="1"/>
  <c r="G6" i="2" s="1"/>
  <c r="L6" i="2" l="1"/>
  <c r="L7" i="2"/>
  <c r="L19" i="2"/>
  <c r="L31" i="2"/>
  <c r="L43" i="2"/>
  <c r="L55" i="2"/>
  <c r="L67" i="2"/>
  <c r="L79" i="2"/>
  <c r="L8" i="2"/>
  <c r="L20" i="2"/>
  <c r="L32" i="2"/>
  <c r="L44" i="2"/>
  <c r="L56" i="2"/>
  <c r="L68" i="2"/>
  <c r="L80" i="2"/>
  <c r="L9" i="2"/>
  <c r="L21" i="2"/>
  <c r="L33" i="2"/>
  <c r="L45" i="2"/>
  <c r="L57" i="2"/>
  <c r="L69" i="2"/>
  <c r="L10" i="2"/>
  <c r="L34" i="2"/>
  <c r="L46" i="2"/>
  <c r="L58" i="2"/>
  <c r="L70" i="2"/>
  <c r="L22" i="2"/>
  <c r="L11" i="2"/>
  <c r="L23" i="2"/>
  <c r="L35" i="2"/>
  <c r="L47" i="2"/>
  <c r="L59" i="2"/>
  <c r="L71" i="2"/>
  <c r="L13" i="2"/>
  <c r="L61" i="2"/>
  <c r="L30" i="2"/>
  <c r="L12" i="2"/>
  <c r="L24" i="2"/>
  <c r="L36" i="2"/>
  <c r="L48" i="2"/>
  <c r="L60" i="2"/>
  <c r="L72" i="2"/>
  <c r="L25" i="2"/>
  <c r="L49" i="2"/>
  <c r="L73" i="2"/>
  <c r="L18" i="2"/>
  <c r="L37" i="2"/>
  <c r="L54" i="2"/>
  <c r="L14" i="2"/>
  <c r="L26" i="2"/>
  <c r="L38" i="2"/>
  <c r="L50" i="2"/>
  <c r="L62" i="2"/>
  <c r="L74" i="2"/>
  <c r="L41" i="2"/>
  <c r="L42" i="2"/>
  <c r="L15" i="2"/>
  <c r="L27" i="2"/>
  <c r="L39" i="2"/>
  <c r="L51" i="2"/>
  <c r="L63" i="2"/>
  <c r="L75" i="2"/>
  <c r="L17" i="2"/>
  <c r="L53" i="2"/>
  <c r="L65" i="2"/>
  <c r="L77" i="2"/>
  <c r="L66" i="2"/>
  <c r="L16" i="2"/>
  <c r="L28" i="2"/>
  <c r="L40" i="2"/>
  <c r="L52" i="2"/>
  <c r="L64" i="2"/>
  <c r="L76" i="2"/>
  <c r="L29" i="2"/>
  <c r="L78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<sst xmlns="http://schemas.openxmlformats.org/spreadsheetml/2006/main" count="18" uniqueCount="18">
  <si>
    <t>June Deaths</t>
  </si>
  <si>
    <t>July Deaths</t>
  </si>
  <si>
    <t>August Deaths</t>
  </si>
  <si>
    <t>Total Population Finland</t>
  </si>
  <si>
    <t>Age 85-Annual Deaths</t>
  </si>
  <si>
    <t>Age 85-Annual Death %</t>
  </si>
  <si>
    <t>Summer month deaths % of population</t>
  </si>
  <si>
    <t>Year</t>
  </si>
  <si>
    <t>Deaths on other months</t>
  </si>
  <si>
    <t>% of deaths in Summer</t>
  </si>
  <si>
    <t>Trend</t>
  </si>
  <si>
    <t>Deaths during summer</t>
  </si>
  <si>
    <t>Summer death trend vs. population trend</t>
  </si>
  <si>
    <t>Population trend</t>
  </si>
  <si>
    <t>stat.fi</t>
  </si>
  <si>
    <t>Data source: Statistics Finland</t>
  </si>
  <si>
    <t>Population and death trends in Finland 1945-2019</t>
  </si>
  <si>
    <t>Age 85 and up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</si>
</sst>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00\ %"/>
    <numFmt numFmtId="169" formatCode="0.0000\ %"/>
  </numFmts>
  <fonts count="3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16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/>
    <xf numFmtId="1" fontId="0" fillId="0" borderId="0" xfId="0" applyNumberFormat="1" applyFill="1" applyAlignment="1" applyProtection="1"/>
    <xf numFmtId="1" fontId="0" fillId="0" borderId="0" xfId="0" applyNumberFormat="1" applyFill="1" applyAlignment="1" applyProtection="1"/>
    <xf numFmtId="168" fontId="0" fillId="0" borderId="0" xfId="0" applyNumberFormat="1" applyFill="1" applyAlignment="1" applyProtection="1"/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/>
    <xf numFmtId="1" fontId="0" fillId="0" borderId="0" xfId="0" applyNumberFormat="1" applyFill="1" applyAlignment="1" applyProtection="1"/>
    <xf numFmtId="0" fontId="2" fillId="2" borderId="1" xfId="0" applyNumberFormat="1" applyFont="1" applyFill="1" applyBorder="1" applyAlignment="1" applyProtection="1">
      <alignment wrapText="1"/>
    </xf>
    <xf numFmtId="0" fontId="2" fillId="2" borderId="1" xfId="0" applyNumberFormat="1" applyFont="1" applyFill="1" applyBorder="1" applyAlignment="1" applyProtection="1">
      <alignment horizontal="left" wrapText="1"/>
    </xf>
    <xf numFmtId="1" fontId="0" fillId="0" borderId="0" xfId="0" applyNumberFormat="1" applyBorder="1"/>
    <xf numFmtId="10" fontId="0" fillId="0" borderId="0" xfId="0" applyNumberFormat="1" applyBorder="1"/>
    <xf numFmtId="2" fontId="0" fillId="0" borderId="0" xfId="0" applyNumberFormat="1" applyBorder="1"/>
    <xf numFmtId="169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Percentage of</a:t>
            </a:r>
            <a:r>
              <a:rPr lang="en-US" baseline="0"/>
              <a:t> annual deaths on summer months in Finland</a:t>
            </a:r>
          </a:p>
          <a:p>
            <a:pPr>
              <a:defRPr/>
            </a:pPr>
            <a:r>
              <a:rPr lang="en-US" baseline="0"/>
              <a:t>Years 1945-2019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'003_12ah_2020'!$L$1:$L$5</c:f>
              <c:strCache>
                <c:ptCount val="5"/>
                <c:pt idx="1">
                  <c:v>Population and death trends in Finland 1945-2019</c:v>
                </c:pt>
                <c:pt idx="2">
                  <c:v>stat.fi</c:v>
                </c:pt>
                <c:pt idx="4">
                  <c:v>Summer death trend vs. population trend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'003_12ah_2020'!$A$6:$A$80</c:f>
              <c:numCache>
                <c:formatCode>General</c:formatCode>
                <c:ptCount val="75"/>
                <c:pt idx="0">
                  <c:v>1945</c:v>
                </c:pt>
                <c:pt idx="1">
                  <c:v>1946</c:v>
                </c:pt>
                <c:pt idx="2">
                  <c:v>1947</c:v>
                </c:pt>
                <c:pt idx="3">
                  <c:v>1948</c:v>
                </c:pt>
                <c:pt idx="4">
                  <c:v>1949</c:v>
                </c:pt>
                <c:pt idx="5">
                  <c:v>1950</c:v>
                </c:pt>
                <c:pt idx="6">
                  <c:v>1951</c:v>
                </c:pt>
                <c:pt idx="7">
                  <c:v>1952</c:v>
                </c:pt>
                <c:pt idx="8">
                  <c:v>1953</c:v>
                </c:pt>
                <c:pt idx="9">
                  <c:v>1954</c:v>
                </c:pt>
                <c:pt idx="10">
                  <c:v>1955</c:v>
                </c:pt>
                <c:pt idx="11">
                  <c:v>1956</c:v>
                </c:pt>
                <c:pt idx="12">
                  <c:v>1957</c:v>
                </c:pt>
                <c:pt idx="13">
                  <c:v>1958</c:v>
                </c:pt>
                <c:pt idx="14">
                  <c:v>1959</c:v>
                </c:pt>
                <c:pt idx="15">
                  <c:v>1960</c:v>
                </c:pt>
                <c:pt idx="16">
                  <c:v>1961</c:v>
                </c:pt>
                <c:pt idx="17">
                  <c:v>1962</c:v>
                </c:pt>
                <c:pt idx="18">
                  <c:v>1963</c:v>
                </c:pt>
                <c:pt idx="19">
                  <c:v>1964</c:v>
                </c:pt>
                <c:pt idx="20">
                  <c:v>1965</c:v>
                </c:pt>
                <c:pt idx="21">
                  <c:v>1966</c:v>
                </c:pt>
                <c:pt idx="22">
                  <c:v>1967</c:v>
                </c:pt>
                <c:pt idx="23">
                  <c:v>1968</c:v>
                </c:pt>
                <c:pt idx="24">
                  <c:v>1969</c:v>
                </c:pt>
                <c:pt idx="25">
                  <c:v>1970</c:v>
                </c:pt>
                <c:pt idx="26">
                  <c:v>1971</c:v>
                </c:pt>
                <c:pt idx="27">
                  <c:v>1972</c:v>
                </c:pt>
                <c:pt idx="28">
                  <c:v>1973</c:v>
                </c:pt>
                <c:pt idx="29">
                  <c:v>1974</c:v>
                </c:pt>
                <c:pt idx="30">
                  <c:v>1975</c:v>
                </c:pt>
                <c:pt idx="31">
                  <c:v>1976</c:v>
                </c:pt>
                <c:pt idx="32">
                  <c:v>1977</c:v>
                </c:pt>
                <c:pt idx="33">
                  <c:v>1978</c:v>
                </c:pt>
                <c:pt idx="34">
                  <c:v>1979</c:v>
                </c:pt>
                <c:pt idx="35">
                  <c:v>1980</c:v>
                </c:pt>
                <c:pt idx="36">
                  <c:v>1981</c:v>
                </c:pt>
                <c:pt idx="37">
                  <c:v>1982</c:v>
                </c:pt>
                <c:pt idx="38">
                  <c:v>1983</c:v>
                </c:pt>
                <c:pt idx="39">
                  <c:v>1984</c:v>
                </c:pt>
                <c:pt idx="40">
                  <c:v>1985</c:v>
                </c:pt>
                <c:pt idx="41">
                  <c:v>1986</c:v>
                </c:pt>
                <c:pt idx="42">
                  <c:v>1987</c:v>
                </c:pt>
                <c:pt idx="43">
                  <c:v>1988</c:v>
                </c:pt>
                <c:pt idx="44">
                  <c:v>1989</c:v>
                </c:pt>
                <c:pt idx="45">
                  <c:v>1990</c:v>
                </c:pt>
                <c:pt idx="46">
                  <c:v>1991</c:v>
                </c:pt>
                <c:pt idx="47">
                  <c:v>1992</c:v>
                </c:pt>
                <c:pt idx="48">
                  <c:v>1993</c:v>
                </c:pt>
                <c:pt idx="49">
                  <c:v>1994</c:v>
                </c:pt>
                <c:pt idx="50">
                  <c:v>1995</c:v>
                </c:pt>
                <c:pt idx="51">
                  <c:v>1996</c:v>
                </c:pt>
                <c:pt idx="52">
                  <c:v>1997</c:v>
                </c:pt>
                <c:pt idx="53">
                  <c:v>1998</c:v>
                </c:pt>
                <c:pt idx="54">
                  <c:v>1999</c:v>
                </c:pt>
                <c:pt idx="55">
                  <c:v>2000</c:v>
                </c:pt>
                <c:pt idx="56">
                  <c:v>2001</c:v>
                </c:pt>
                <c:pt idx="57">
                  <c:v>2002</c:v>
                </c:pt>
                <c:pt idx="58">
                  <c:v>2003</c:v>
                </c:pt>
                <c:pt idx="59">
                  <c:v>2004</c:v>
                </c:pt>
                <c:pt idx="60">
                  <c:v>2005</c:v>
                </c:pt>
                <c:pt idx="61">
                  <c:v>2006</c:v>
                </c:pt>
                <c:pt idx="62">
                  <c:v>2007</c:v>
                </c:pt>
                <c:pt idx="63">
                  <c:v>2008</c:v>
                </c:pt>
                <c:pt idx="64">
                  <c:v>2009</c:v>
                </c:pt>
                <c:pt idx="65">
                  <c:v>2010</c:v>
                </c:pt>
                <c:pt idx="66">
                  <c:v>2011</c:v>
                </c:pt>
                <c:pt idx="67">
                  <c:v>2012</c:v>
                </c:pt>
                <c:pt idx="68">
                  <c:v>2013</c:v>
                </c:pt>
                <c:pt idx="69">
                  <c:v>2014</c:v>
                </c:pt>
                <c:pt idx="70">
                  <c:v>2015</c:v>
                </c:pt>
                <c:pt idx="71">
                  <c:v>2016</c:v>
                </c:pt>
                <c:pt idx="72">
                  <c:v>2017</c:v>
                </c:pt>
                <c:pt idx="73">
                  <c:v>2018</c:v>
                </c:pt>
                <c:pt idx="74">
                  <c:v>2019</c:v>
                </c:pt>
              </c:numCache>
            </c:numRef>
          </c:cat>
          <c:val>
            <c:numRef>
              <c:f>'003_12ah_2020'!$L$6:$L$80</c:f>
              <c:numCache>
                <c:formatCode>0.0000\ %</c:formatCode>
                <c:ptCount val="75"/>
                <c:pt idx="0">
                  <c:v>2.3279176766252707E-3</c:v>
                </c:pt>
                <c:pt idx="1">
                  <c:v>2.3264119830478619E-3</c:v>
                </c:pt>
                <c:pt idx="2">
                  <c:v>2.3249218294182647E-3</c:v>
                </c:pt>
                <c:pt idx="3">
                  <c:v>2.3234469763947765E-3</c:v>
                </c:pt>
                <c:pt idx="4">
                  <c:v>2.3219871895255946E-3</c:v>
                </c:pt>
                <c:pt idx="5">
                  <c:v>2.320542239124593E-3</c:v>
                </c:pt>
                <c:pt idx="6">
                  <c:v>2.3191119001508709E-3</c:v>
                </c:pt>
                <c:pt idx="7">
                  <c:v>2.3176959520918583E-3</c:v>
                </c:pt>
                <c:pt idx="8">
                  <c:v>2.316294178850029E-3</c:v>
                </c:pt>
                <c:pt idx="9">
                  <c:v>2.3149063686329404E-3</c:v>
                </c:pt>
                <c:pt idx="10">
                  <c:v>2.3135323138465465E-3</c:v>
                </c:pt>
                <c:pt idx="11">
                  <c:v>2.3121718109916983E-3</c:v>
                </c:pt>
                <c:pt idx="12">
                  <c:v>2.3108246605636623E-3</c:v>
                </c:pt>
                <c:pt idx="13">
                  <c:v>2.3094906669545961E-3</c:v>
                </c:pt>
                <c:pt idx="14">
                  <c:v>2.3081696383588498E-3</c:v>
                </c:pt>
                <c:pt idx="15">
                  <c:v>2.3068613866810551E-3</c:v>
                </c:pt>
                <c:pt idx="16">
                  <c:v>2.3055657274468266E-3</c:v>
                </c:pt>
                <c:pt idx="17">
                  <c:v>2.3042824797160359E-3</c:v>
                </c:pt>
                <c:pt idx="18">
                  <c:v>2.3030114659986127E-3</c:v>
                </c:pt>
                <c:pt idx="19">
                  <c:v>2.30175251217266E-3</c:v>
                </c:pt>
                <c:pt idx="20">
                  <c:v>2.3005054474049564E-3</c:v>
                </c:pt>
                <c:pt idx="21">
                  <c:v>2.299270104073701E-3</c:v>
                </c:pt>
                <c:pt idx="22">
                  <c:v>2.2980463176933592E-3</c:v>
                </c:pt>
                <c:pt idx="23">
                  <c:v>2.2968339268416771E-3</c:v>
                </c:pt>
                <c:pt idx="24">
                  <c:v>2.2956327730887191E-3</c:v>
                </c:pt>
                <c:pt idx="25">
                  <c:v>2.2944427009278091E-3</c:v>
                </c:pt>
                <c:pt idx="26">
                  <c:v>2.2932635577084517E-3</c:v>
                </c:pt>
                <c:pt idx="27">
                  <c:v>2.2920951935710486E-3</c:v>
                </c:pt>
                <c:pt idx="28">
                  <c:v>2.2909374613833914E-3</c:v>
                </c:pt>
                <c:pt idx="29">
                  <c:v>2.2897902166789195E-3</c:v>
                </c:pt>
                <c:pt idx="30">
                  <c:v>2.2886533175966108E-3</c:v>
                </c:pt>
                <c:pt idx="31">
                  <c:v>2.2875266248225078E-3</c:v>
                </c:pt>
                <c:pt idx="32">
                  <c:v>2.2864100015327995E-3</c:v>
                </c:pt>
                <c:pt idx="33">
                  <c:v>2.2853033133384505E-3</c:v>
                </c:pt>
                <c:pt idx="34">
                  <c:v>2.2842064282312708E-3</c:v>
                </c:pt>
                <c:pt idx="35">
                  <c:v>2.2831192165314123E-3</c:v>
                </c:pt>
                <c:pt idx="36">
                  <c:v>2.282041550836297E-3</c:v>
                </c:pt>
                <c:pt idx="37">
                  <c:v>2.2809733059708038E-3</c:v>
                </c:pt>
                <c:pt idx="38">
                  <c:v>2.2799143589388206E-3</c:v>
                </c:pt>
                <c:pt idx="39">
                  <c:v>2.2788645888760554E-3</c:v>
                </c:pt>
                <c:pt idx="40">
                  <c:v>2.277823877004008E-3</c:v>
                </c:pt>
                <c:pt idx="41">
                  <c:v>2.2767921065851909E-3</c:v>
                </c:pt>
                <c:pt idx="42">
                  <c:v>2.2757691628794946E-3</c:v>
                </c:pt>
                <c:pt idx="43">
                  <c:v>2.2747549331016107E-3</c:v>
                </c:pt>
                <c:pt idx="44">
                  <c:v>2.2737493063796133E-3</c:v>
                </c:pt>
                <c:pt idx="45">
                  <c:v>2.272752173714543E-3</c:v>
                </c:pt>
                <c:pt idx="46">
                  <c:v>2.2717634279410133E-3</c:v>
                </c:pt>
                <c:pt idx="47">
                  <c:v>2.2707829636888347E-3</c:v>
                </c:pt>
                <c:pt idx="48">
                  <c:v>2.2698106773455708E-3</c:v>
                </c:pt>
                <c:pt idx="49">
                  <c:v>2.2688464670200404E-3</c:v>
                </c:pt>
                <c:pt idx="50">
                  <c:v>2.2678902325067129E-3</c:v>
                </c:pt>
                <c:pt idx="51">
                  <c:v>2.266941875251012E-3</c:v>
                </c:pt>
                <c:pt idx="52">
                  <c:v>2.2660012983154424E-3</c:v>
                </c:pt>
                <c:pt idx="53">
                  <c:v>2.26506840634655E-3</c:v>
                </c:pt>
                <c:pt idx="54">
                  <c:v>2.2641431055427288E-3</c:v>
                </c:pt>
                <c:pt idx="55">
                  <c:v>2.2632253036227413E-3</c:v>
                </c:pt>
                <c:pt idx="56">
                  <c:v>2.2623149097950575E-3</c:v>
                </c:pt>
                <c:pt idx="57">
                  <c:v>2.2614118347279318E-3</c:v>
                </c:pt>
                <c:pt idx="58">
                  <c:v>2.2605159905201471E-3</c:v>
                </c:pt>
                <c:pt idx="59">
                  <c:v>2.2596272906725105E-3</c:v>
                </c:pt>
                <c:pt idx="60">
                  <c:v>2.2587456500600313E-3</c:v>
                </c:pt>
                <c:pt idx="61">
                  <c:v>2.2578709849046994E-3</c:v>
                </c:pt>
                <c:pt idx="62">
                  <c:v>2.2570032127489791E-3</c:v>
                </c:pt>
                <c:pt idx="63">
                  <c:v>2.2561422524298861E-3</c:v>
                </c:pt>
                <c:pt idx="64">
                  <c:v>2.2552880240536712E-3</c:v>
                </c:pt>
                <c:pt idx="65">
                  <c:v>2.2544404489711276E-3</c:v>
                </c:pt>
                <c:pt idx="66">
                  <c:v>2.2535994497534244E-3</c:v>
                </c:pt>
                <c:pt idx="67">
                  <c:v>2.252764950168564E-3</c:v>
                </c:pt>
                <c:pt idx="68">
                  <c:v>2.2519368751583078E-3</c:v>
                </c:pt>
                <c:pt idx="69">
                  <c:v>2.2511151508156886E-3</c:v>
                </c:pt>
                <c:pt idx="70">
                  <c:v>2.2502997043630417E-3</c:v>
                </c:pt>
                <c:pt idx="71">
                  <c:v>2.2494904641304774E-3</c:v>
                </c:pt>
                <c:pt idx="72">
                  <c:v>2.2486873595349149E-3</c:v>
                </c:pt>
                <c:pt idx="73">
                  <c:v>2.2478903210595503E-3</c:v>
                </c:pt>
                <c:pt idx="74">
                  <c:v>2.2470992802337882E-3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80-4FD3-9D72-0D386CB947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76263391"/>
        <c:axId val="1676265055"/>
      </c:lineChart>
      <c:catAx>
        <c:axId val="16762633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76265055"/>
        <c:crosses val="autoZero"/>
        <c:auto val="1"/>
        <c:lblAlgn val="ctr"/>
        <c:lblOffset val="100"/>
        <c:noMultiLvlLbl val="0"/>
      </c:catAx>
      <c:valAx>
        <c:axId val="1676265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\ 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676263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Percentage</a:t>
            </a:r>
            <a:r>
              <a:rPr lang="en-US" baseline="0"/>
              <a:t> of deaths during the summer months in Finland</a:t>
            </a:r>
          </a:p>
          <a:p>
            <a:pPr>
              <a:defRPr/>
            </a:pPr>
            <a:r>
              <a:rPr lang="en-US" baseline="0"/>
              <a:t>Years 1945-2019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i-FI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'003_12ah_2020'!$L$1:$L$5</c:f>
              <c:strCache>
                <c:ptCount val="5"/>
                <c:pt idx="1">
                  <c:v>Population and death trends in Finland 1945-2019</c:v>
                </c:pt>
                <c:pt idx="2">
                  <c:v>stat.fi</c:v>
                </c:pt>
                <c:pt idx="4">
                  <c:v>Summer death trend vs. population trend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'003_12ah_2020'!$A$6:$A$80</c:f>
              <c:numCache>
                <c:formatCode>General</c:formatCode>
                <c:ptCount val="75"/>
                <c:pt idx="0">
                  <c:v>1945</c:v>
                </c:pt>
                <c:pt idx="1">
                  <c:v>1946</c:v>
                </c:pt>
                <c:pt idx="2">
                  <c:v>1947</c:v>
                </c:pt>
                <c:pt idx="3">
                  <c:v>1948</c:v>
                </c:pt>
                <c:pt idx="4">
                  <c:v>1949</c:v>
                </c:pt>
                <c:pt idx="5">
                  <c:v>1950</c:v>
                </c:pt>
                <c:pt idx="6">
                  <c:v>1951</c:v>
                </c:pt>
                <c:pt idx="7">
                  <c:v>1952</c:v>
                </c:pt>
                <c:pt idx="8">
                  <c:v>1953</c:v>
                </c:pt>
                <c:pt idx="9">
                  <c:v>1954</c:v>
                </c:pt>
                <c:pt idx="10">
                  <c:v>1955</c:v>
                </c:pt>
                <c:pt idx="11">
                  <c:v>1956</c:v>
                </c:pt>
                <c:pt idx="12">
                  <c:v>1957</c:v>
                </c:pt>
                <c:pt idx="13">
                  <c:v>1958</c:v>
                </c:pt>
                <c:pt idx="14">
                  <c:v>1959</c:v>
                </c:pt>
                <c:pt idx="15">
                  <c:v>1960</c:v>
                </c:pt>
                <c:pt idx="16">
                  <c:v>1961</c:v>
                </c:pt>
                <c:pt idx="17">
                  <c:v>1962</c:v>
                </c:pt>
                <c:pt idx="18">
                  <c:v>1963</c:v>
                </c:pt>
                <c:pt idx="19">
                  <c:v>1964</c:v>
                </c:pt>
                <c:pt idx="20">
                  <c:v>1965</c:v>
                </c:pt>
                <c:pt idx="21">
                  <c:v>1966</c:v>
                </c:pt>
                <c:pt idx="22">
                  <c:v>1967</c:v>
                </c:pt>
                <c:pt idx="23">
                  <c:v>1968</c:v>
                </c:pt>
                <c:pt idx="24">
                  <c:v>1969</c:v>
                </c:pt>
                <c:pt idx="25">
                  <c:v>1970</c:v>
                </c:pt>
                <c:pt idx="26">
                  <c:v>1971</c:v>
                </c:pt>
                <c:pt idx="27">
                  <c:v>1972</c:v>
                </c:pt>
                <c:pt idx="28">
                  <c:v>1973</c:v>
                </c:pt>
                <c:pt idx="29">
                  <c:v>1974</c:v>
                </c:pt>
                <c:pt idx="30">
                  <c:v>1975</c:v>
                </c:pt>
                <c:pt idx="31">
                  <c:v>1976</c:v>
                </c:pt>
                <c:pt idx="32">
                  <c:v>1977</c:v>
                </c:pt>
                <c:pt idx="33">
                  <c:v>1978</c:v>
                </c:pt>
                <c:pt idx="34">
                  <c:v>1979</c:v>
                </c:pt>
                <c:pt idx="35">
                  <c:v>1980</c:v>
                </c:pt>
                <c:pt idx="36">
                  <c:v>1981</c:v>
                </c:pt>
                <c:pt idx="37">
                  <c:v>1982</c:v>
                </c:pt>
                <c:pt idx="38">
                  <c:v>1983</c:v>
                </c:pt>
                <c:pt idx="39">
                  <c:v>1984</c:v>
                </c:pt>
                <c:pt idx="40">
                  <c:v>1985</c:v>
                </c:pt>
                <c:pt idx="41">
                  <c:v>1986</c:v>
                </c:pt>
                <c:pt idx="42">
                  <c:v>1987</c:v>
                </c:pt>
                <c:pt idx="43">
                  <c:v>1988</c:v>
                </c:pt>
                <c:pt idx="44">
                  <c:v>1989</c:v>
                </c:pt>
                <c:pt idx="45">
                  <c:v>1990</c:v>
                </c:pt>
                <c:pt idx="46">
                  <c:v>1991</c:v>
                </c:pt>
                <c:pt idx="47">
                  <c:v>1992</c:v>
                </c:pt>
                <c:pt idx="48">
                  <c:v>1993</c:v>
                </c:pt>
                <c:pt idx="49">
                  <c:v>1994</c:v>
                </c:pt>
                <c:pt idx="50">
                  <c:v>1995</c:v>
                </c:pt>
                <c:pt idx="51">
                  <c:v>1996</c:v>
                </c:pt>
                <c:pt idx="52">
                  <c:v>1997</c:v>
                </c:pt>
                <c:pt idx="53">
                  <c:v>1998</c:v>
                </c:pt>
                <c:pt idx="54">
                  <c:v>1999</c:v>
                </c:pt>
                <c:pt idx="55">
                  <c:v>2000</c:v>
                </c:pt>
                <c:pt idx="56">
                  <c:v>2001</c:v>
                </c:pt>
                <c:pt idx="57">
                  <c:v>2002</c:v>
                </c:pt>
                <c:pt idx="58">
                  <c:v>2003</c:v>
                </c:pt>
                <c:pt idx="59">
                  <c:v>2004</c:v>
                </c:pt>
                <c:pt idx="60">
                  <c:v>2005</c:v>
                </c:pt>
                <c:pt idx="61">
                  <c:v>2006</c:v>
                </c:pt>
                <c:pt idx="62">
                  <c:v>2007</c:v>
                </c:pt>
                <c:pt idx="63">
                  <c:v>2008</c:v>
                </c:pt>
                <c:pt idx="64">
                  <c:v>2009</c:v>
                </c:pt>
                <c:pt idx="65">
                  <c:v>2010</c:v>
                </c:pt>
                <c:pt idx="66">
                  <c:v>2011</c:v>
                </c:pt>
                <c:pt idx="67">
                  <c:v>2012</c:v>
                </c:pt>
                <c:pt idx="68">
                  <c:v>2013</c:v>
                </c:pt>
                <c:pt idx="69">
                  <c:v>2014</c:v>
                </c:pt>
                <c:pt idx="70">
                  <c:v>2015</c:v>
                </c:pt>
                <c:pt idx="71">
                  <c:v>2016</c:v>
                </c:pt>
                <c:pt idx="72">
                  <c:v>2017</c:v>
                </c:pt>
                <c:pt idx="73">
                  <c:v>2018</c:v>
                </c:pt>
                <c:pt idx="74">
                  <c:v>2019</c:v>
                </c:pt>
              </c:numCache>
            </c:numRef>
          </c:cat>
          <c:val>
            <c:numRef>
              <c:f>'003_12ah_2020'!$L$6:$L$80</c:f>
              <c:numCache>
                <c:formatCode>0.0000\ %</c:formatCode>
                <c:ptCount val="75"/>
                <c:pt idx="0">
                  <c:v>2.3279176766252707E-3</c:v>
                </c:pt>
                <c:pt idx="1">
                  <c:v>2.3264119830478619E-3</c:v>
                </c:pt>
                <c:pt idx="2">
                  <c:v>2.3249218294182647E-3</c:v>
                </c:pt>
                <c:pt idx="3">
                  <c:v>2.3234469763947765E-3</c:v>
                </c:pt>
                <c:pt idx="4">
                  <c:v>2.3219871895255946E-3</c:v>
                </c:pt>
                <c:pt idx="5">
                  <c:v>2.320542239124593E-3</c:v>
                </c:pt>
                <c:pt idx="6">
                  <c:v>2.3191119001508709E-3</c:v>
                </c:pt>
                <c:pt idx="7">
                  <c:v>2.3176959520918583E-3</c:v>
                </c:pt>
                <c:pt idx="8">
                  <c:v>2.316294178850029E-3</c:v>
                </c:pt>
                <c:pt idx="9">
                  <c:v>2.3149063686329404E-3</c:v>
                </c:pt>
                <c:pt idx="10">
                  <c:v>2.3135323138465465E-3</c:v>
                </c:pt>
                <c:pt idx="11">
                  <c:v>2.3121718109916983E-3</c:v>
                </c:pt>
                <c:pt idx="12">
                  <c:v>2.3108246605636623E-3</c:v>
                </c:pt>
                <c:pt idx="13">
                  <c:v>2.3094906669545961E-3</c:v>
                </c:pt>
                <c:pt idx="14">
                  <c:v>2.3081696383588498E-3</c:v>
                </c:pt>
                <c:pt idx="15">
                  <c:v>2.3068613866810551E-3</c:v>
                </c:pt>
                <c:pt idx="16">
                  <c:v>2.3055657274468266E-3</c:v>
                </c:pt>
                <c:pt idx="17">
                  <c:v>2.3042824797160359E-3</c:v>
                </c:pt>
                <c:pt idx="18">
                  <c:v>2.3030114659986127E-3</c:v>
                </c:pt>
                <c:pt idx="19">
                  <c:v>2.30175251217266E-3</c:v>
                </c:pt>
                <c:pt idx="20">
                  <c:v>2.3005054474049564E-3</c:v>
                </c:pt>
                <c:pt idx="21">
                  <c:v>2.299270104073701E-3</c:v>
                </c:pt>
                <c:pt idx="22">
                  <c:v>2.2980463176933592E-3</c:v>
                </c:pt>
                <c:pt idx="23">
                  <c:v>2.2968339268416771E-3</c:v>
                </c:pt>
                <c:pt idx="24">
                  <c:v>2.2956327730887191E-3</c:v>
                </c:pt>
                <c:pt idx="25">
                  <c:v>2.2944427009278091E-3</c:v>
                </c:pt>
                <c:pt idx="26">
                  <c:v>2.2932635577084517E-3</c:v>
                </c:pt>
                <c:pt idx="27">
                  <c:v>2.2920951935710486E-3</c:v>
                </c:pt>
                <c:pt idx="28">
                  <c:v>2.2909374613833914E-3</c:v>
                </c:pt>
                <c:pt idx="29">
                  <c:v>2.2897902166789195E-3</c:v>
                </c:pt>
                <c:pt idx="30">
                  <c:v>2.2886533175966108E-3</c:v>
                </c:pt>
                <c:pt idx="31">
                  <c:v>2.2875266248225078E-3</c:v>
                </c:pt>
                <c:pt idx="32">
                  <c:v>2.2864100015327995E-3</c:v>
                </c:pt>
                <c:pt idx="33">
                  <c:v>2.2853033133384505E-3</c:v>
                </c:pt>
                <c:pt idx="34">
                  <c:v>2.2842064282312708E-3</c:v>
                </c:pt>
                <c:pt idx="35">
                  <c:v>2.2831192165314123E-3</c:v>
                </c:pt>
                <c:pt idx="36">
                  <c:v>2.282041550836297E-3</c:v>
                </c:pt>
                <c:pt idx="37">
                  <c:v>2.2809733059708038E-3</c:v>
                </c:pt>
                <c:pt idx="38">
                  <c:v>2.2799143589388206E-3</c:v>
                </c:pt>
                <c:pt idx="39">
                  <c:v>2.2788645888760554E-3</c:v>
                </c:pt>
                <c:pt idx="40">
                  <c:v>2.277823877004008E-3</c:v>
                </c:pt>
                <c:pt idx="41">
                  <c:v>2.2767921065851909E-3</c:v>
                </c:pt>
                <c:pt idx="42">
                  <c:v>2.2757691628794946E-3</c:v>
                </c:pt>
                <c:pt idx="43">
                  <c:v>2.2747549331016107E-3</c:v>
                </c:pt>
                <c:pt idx="44">
                  <c:v>2.2737493063796133E-3</c:v>
                </c:pt>
                <c:pt idx="45">
                  <c:v>2.272752173714543E-3</c:v>
                </c:pt>
                <c:pt idx="46">
                  <c:v>2.2717634279410133E-3</c:v>
                </c:pt>
                <c:pt idx="47">
                  <c:v>2.2707829636888347E-3</c:v>
                </c:pt>
                <c:pt idx="48">
                  <c:v>2.2698106773455708E-3</c:v>
                </c:pt>
                <c:pt idx="49">
                  <c:v>2.2688464670200404E-3</c:v>
                </c:pt>
                <c:pt idx="50">
                  <c:v>2.2678902325067129E-3</c:v>
                </c:pt>
                <c:pt idx="51">
                  <c:v>2.266941875251012E-3</c:v>
                </c:pt>
                <c:pt idx="52">
                  <c:v>2.2660012983154424E-3</c:v>
                </c:pt>
                <c:pt idx="53">
                  <c:v>2.26506840634655E-3</c:v>
                </c:pt>
                <c:pt idx="54">
                  <c:v>2.2641431055427288E-3</c:v>
                </c:pt>
                <c:pt idx="55">
                  <c:v>2.2632253036227413E-3</c:v>
                </c:pt>
                <c:pt idx="56">
                  <c:v>2.2623149097950575E-3</c:v>
                </c:pt>
                <c:pt idx="57">
                  <c:v>2.2614118347279318E-3</c:v>
                </c:pt>
                <c:pt idx="58">
                  <c:v>2.2605159905201471E-3</c:v>
                </c:pt>
                <c:pt idx="59">
                  <c:v>2.2596272906725105E-3</c:v>
                </c:pt>
                <c:pt idx="60">
                  <c:v>2.2587456500600313E-3</c:v>
                </c:pt>
                <c:pt idx="61">
                  <c:v>2.2578709849046994E-3</c:v>
                </c:pt>
                <c:pt idx="62">
                  <c:v>2.2570032127489791E-3</c:v>
                </c:pt>
                <c:pt idx="63">
                  <c:v>2.2561422524298861E-3</c:v>
                </c:pt>
                <c:pt idx="64">
                  <c:v>2.2552880240536712E-3</c:v>
                </c:pt>
                <c:pt idx="65">
                  <c:v>2.2544404489711276E-3</c:v>
                </c:pt>
                <c:pt idx="66">
                  <c:v>2.2535994497534244E-3</c:v>
                </c:pt>
                <c:pt idx="67">
                  <c:v>2.252764950168564E-3</c:v>
                </c:pt>
                <c:pt idx="68">
                  <c:v>2.2519368751583078E-3</c:v>
                </c:pt>
                <c:pt idx="69">
                  <c:v>2.2511151508156886E-3</c:v>
                </c:pt>
                <c:pt idx="70">
                  <c:v>2.2502997043630417E-3</c:v>
                </c:pt>
                <c:pt idx="71">
                  <c:v>2.2494904641304774E-3</c:v>
                </c:pt>
                <c:pt idx="72">
                  <c:v>2.2486873595349149E-3</c:v>
                </c:pt>
                <c:pt idx="73">
                  <c:v>2.2478903210595503E-3</c:v>
                </c:pt>
                <c:pt idx="74">
                  <c:v>2.2470992802337882E-3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63-4548-AB2F-F3A710240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21192543"/>
        <c:axId val="1721192959"/>
      </c:lineChart>
      <c:catAx>
        <c:axId val="17211925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721192959"/>
        <c:crosses val="autoZero"/>
        <c:auto val="1"/>
        <c:lblAlgn val="ctr"/>
        <c:lblOffset val="100"/>
        <c:noMultiLvlLbl val="0"/>
      </c:catAx>
      <c:valAx>
        <c:axId val="1721192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\ 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7211925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285750</xdr:colOff>
      <xdr:row>2</xdr:row>
      <xdr:rowOff>152400</xdr:rowOff>
    </xdr:from>
    <xdr:to>
      <xdr:col>12</xdr:col>
      <xdr:colOff>485775</xdr:colOff>
      <xdr:row>23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3146F2-E6E6-48A6-B745-08F00353BF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257175</xdr:colOff>
      <xdr:row>24</xdr:row>
      <xdr:rowOff>152400</xdr:rowOff>
    </xdr:from>
    <xdr:to>
      <xdr:col>12</xdr:col>
      <xdr:colOff>466725</xdr:colOff>
      <xdr:row>45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7D53D8-34EB-4236-A0E8-7F6EBCD626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0"/>
  <sheetViews>
    <sheetView showGridLines="0" workbookViewId="0">
      <selection activeCell="F21" sqref="F21"/>
    </sheetView>
  </sheetViews>
  <sheetFormatPr defaultRowHeight="15" x14ac:dyDescent="0.25"/>
  <cols>
    <col min="1" max="1" width="6.85546875" customWidth="1"/>
    <col min="2" max="2" width="9.140625" customWidth="1"/>
    <col min="3" max="3" width="8.140625" customWidth="1"/>
    <col min="4" max="4" width="8.5703125" customWidth="1"/>
    <col min="5" max="5" width="8.5703125" style="6" customWidth="1"/>
    <col min="6" max="6" width="13.140625" customWidth="1"/>
    <col min="7" max="7" width="13.140625" style="6" customWidth="1"/>
    <col min="8" max="8" width="11.28515625" customWidth="1"/>
    <col min="9" max="10" width="11.28515625" style="6" customWidth="1"/>
    <col min="11" max="12" width="13.5703125" style="6" customWidth="1"/>
    <col min="13" max="13" width="11.5703125" customWidth="1"/>
    <col min="14" max="14" width="10" customWidth="1"/>
  </cols>
  <sheetData>
    <row r="1" spans="1:15" s="6" customFormat="1" x14ac:dyDescent="0.25"/>
    <row r="2" spans="1:15" ht="18.75" x14ac:dyDescent="0.3">
      <c r="A2" s="1" t="s">
        <v>16</v>
      </c>
    </row>
    <row r="3" spans="1:15" s="6" customFormat="1" ht="18.75" x14ac:dyDescent="0.3">
      <c r="A3" s="7" t="s">
        <v>15</v>
      </c>
      <c r="F3" s="6" t="s">
        <v>14</v>
      </c>
    </row>
    <row r="4" spans="1:15" ht="18" customHeight="1" x14ac:dyDescent="0.25"/>
    <row r="5" spans="1:15" ht="66" customHeight="1" x14ac:dyDescent="0.25">
      <c r="A5" s="10" t="s">
        <v>7</v>
      </c>
      <c r="B5" s="10" t="s">
        <v>0</v>
      </c>
      <c r="C5" s="10" t="s">
        <v>1</v>
      </c>
      <c r="D5" s="10" t="s">
        <v>2</v>
      </c>
      <c r="E5" s="10" t="s">
        <v>11</v>
      </c>
      <c r="F5" s="10" t="s">
        <v>3</v>
      </c>
      <c r="G5" s="10" t="s">
        <v>13</v>
      </c>
      <c r="H5" s="10" t="s">
        <v>6</v>
      </c>
      <c r="I5" s="10" t="s">
        <v>8</v>
      </c>
      <c r="J5" s="10" t="s">
        <v>9</v>
      </c>
      <c r="K5" s="10" t="s">
        <v>10</v>
      </c>
      <c r="L5" s="10" t="s">
        <v>12</v>
      </c>
      <c r="M5" s="10" t="s">
        <v>17</v>
      </c>
      <c r="N5" s="11" t="s">
        <v>4</v>
      </c>
      <c r="O5" s="11" t="s">
        <v>5</v>
      </c>
    </row>
    <row r="6" spans="1:15" x14ac:dyDescent="0.25">
      <c r="A6" s="2">
        <v>1945</v>
      </c>
      <c r="B6" s="3">
        <v>3839</v>
      </c>
      <c r="C6" s="3">
        <v>3734</v>
      </c>
      <c r="D6" s="3">
        <v>3603</v>
      </c>
      <c r="E6" s="9">
        <f>SUM(B6:D6)</f>
        <v>11176</v>
      </c>
      <c r="F6" s="4">
        <v>3778890</v>
      </c>
      <c r="G6" s="12" cm="1">
        <f t="array" ref="G6:G80">TREND(F6:F80,A6:A80)</f>
        <v>4038958.0133333355</v>
      </c>
      <c r="H6" s="5">
        <f>SUM(B6:D6)/F6</f>
        <v>2.9574822236159296E-3</v>
      </c>
      <c r="I6" s="12">
        <v>37870</v>
      </c>
      <c r="J6" s="13">
        <f>SUM(B6:D6)/I6</f>
        <v>0.29511486664906256</v>
      </c>
      <c r="K6" s="14" cm="1">
        <f t="array" ref="K6:K80">TREND(E6:E80,A6:A80)</f>
        <v>9402.3617543859582</v>
      </c>
      <c r="L6" s="15">
        <f>K6/G6</f>
        <v>2.3279176766252707E-3</v>
      </c>
      <c r="M6" s="9">
        <v>11190</v>
      </c>
    </row>
    <row r="7" spans="1:15" x14ac:dyDescent="0.25">
      <c r="A7" s="8">
        <f>A6+1</f>
        <v>1946</v>
      </c>
      <c r="B7" s="3">
        <v>3538</v>
      </c>
      <c r="C7" s="3">
        <v>3242</v>
      </c>
      <c r="D7" s="3">
        <v>3046</v>
      </c>
      <c r="E7" s="9">
        <f t="shared" ref="E7:E70" si="0">SUM(B7:D7)</f>
        <v>9826</v>
      </c>
      <c r="F7" s="4">
        <v>3833072</v>
      </c>
      <c r="G7" s="9">
        <v>4060017.9884684682</v>
      </c>
      <c r="H7" s="5">
        <f t="shared" ref="H7:H70" si="1">SUM(B7:D7)/F7</f>
        <v>2.5634791102280364E-3</v>
      </c>
      <c r="I7" s="12">
        <v>34922</v>
      </c>
      <c r="J7" s="13">
        <f>SUM(B7:D7)/I7</f>
        <v>0.28136991008533302</v>
      </c>
      <c r="K7" s="14">
        <v>9445.2744997629197</v>
      </c>
      <c r="L7" s="15">
        <f>K7/G7</f>
        <v>2.3264119830478619E-3</v>
      </c>
      <c r="M7" s="9">
        <v>11417</v>
      </c>
    </row>
    <row r="8" spans="1:15" x14ac:dyDescent="0.25">
      <c r="A8" s="8">
        <f t="shared" ref="A8:A71" si="2">A7+1</f>
        <v>1947</v>
      </c>
      <c r="B8" s="3">
        <v>3795</v>
      </c>
      <c r="C8" s="3">
        <v>3450</v>
      </c>
      <c r="D8" s="3">
        <v>3224</v>
      </c>
      <c r="E8" s="9">
        <f t="shared" si="0"/>
        <v>10469</v>
      </c>
      <c r="F8" s="4">
        <v>3885284</v>
      </c>
      <c r="G8" s="9">
        <v>4081077.9636036083</v>
      </c>
      <c r="H8" s="5">
        <f t="shared" si="1"/>
        <v>2.6945263203410614E-3</v>
      </c>
      <c r="I8" s="12">
        <v>35584</v>
      </c>
      <c r="J8" s="13">
        <f>SUM(B8:D8)/I8</f>
        <v>0.29420526079136688</v>
      </c>
      <c r="K8" s="14">
        <v>9488.1872451398667</v>
      </c>
      <c r="L8" s="15">
        <f>K8/G8</f>
        <v>2.3249218294182647E-3</v>
      </c>
      <c r="M8" s="9">
        <v>11258</v>
      </c>
    </row>
    <row r="9" spans="1:15" x14ac:dyDescent="0.25">
      <c r="A9" s="8">
        <f t="shared" si="2"/>
        <v>1948</v>
      </c>
      <c r="B9" s="3">
        <v>3459</v>
      </c>
      <c r="C9" s="3">
        <v>3297</v>
      </c>
      <c r="D9" s="3">
        <v>3153</v>
      </c>
      <c r="E9" s="9">
        <f t="shared" si="0"/>
        <v>9909</v>
      </c>
      <c r="F9" s="4">
        <v>3937840</v>
      </c>
      <c r="G9" s="9">
        <v>4102137.938738741</v>
      </c>
      <c r="H9" s="5">
        <f t="shared" si="1"/>
        <v>2.5163541433882533E-3</v>
      </c>
      <c r="I9" s="12">
        <v>33759</v>
      </c>
      <c r="J9" s="13">
        <f>SUM(B9:D9)/I9</f>
        <v>0.29352172753932287</v>
      </c>
      <c r="K9" s="14">
        <v>9531.0999905168283</v>
      </c>
      <c r="L9" s="15">
        <f>K9/G9</f>
        <v>2.3234469763947765E-3</v>
      </c>
      <c r="M9" s="9">
        <v>11194</v>
      </c>
    </row>
    <row r="10" spans="1:15" x14ac:dyDescent="0.25">
      <c r="A10" s="8">
        <f t="shared" si="2"/>
        <v>1949</v>
      </c>
      <c r="B10" s="3">
        <v>3483</v>
      </c>
      <c r="C10" s="3">
        <v>3419</v>
      </c>
      <c r="D10" s="3">
        <v>3179</v>
      </c>
      <c r="E10" s="9">
        <f t="shared" si="0"/>
        <v>10081</v>
      </c>
      <c r="F10" s="4">
        <v>3987996</v>
      </c>
      <c r="G10" s="9">
        <v>4123197.9138738737</v>
      </c>
      <c r="H10" s="5">
        <f t="shared" si="1"/>
        <v>2.5278360359438676E-3</v>
      </c>
      <c r="I10" s="12">
        <v>34420</v>
      </c>
      <c r="J10" s="13">
        <f>SUM(B10:D10)/I10</f>
        <v>0.29288204532248691</v>
      </c>
      <c r="K10" s="14">
        <v>9574.0127358937898</v>
      </c>
      <c r="L10" s="15">
        <f>K10/G10</f>
        <v>2.3219871895255946E-3</v>
      </c>
      <c r="M10" s="9">
        <v>10642</v>
      </c>
    </row>
    <row r="11" spans="1:15" x14ac:dyDescent="0.25">
      <c r="A11" s="8">
        <f t="shared" si="2"/>
        <v>1950</v>
      </c>
      <c r="B11" s="3">
        <v>3402</v>
      </c>
      <c r="C11" s="3">
        <v>3141</v>
      </c>
      <c r="D11" s="3">
        <v>2845</v>
      </c>
      <c r="E11" s="9">
        <f t="shared" si="0"/>
        <v>9388</v>
      </c>
      <c r="F11" s="4">
        <v>4029803</v>
      </c>
      <c r="G11" s="9">
        <v>4144257.8890090138</v>
      </c>
      <c r="H11" s="5">
        <f t="shared" si="1"/>
        <v>2.3296424167633008E-3</v>
      </c>
      <c r="I11" s="12">
        <v>31293</v>
      </c>
      <c r="J11" s="13">
        <f>SUM(B11:D11)/I11</f>
        <v>0.30000319560285049</v>
      </c>
      <c r="K11" s="14">
        <v>9616.9254812707368</v>
      </c>
      <c r="L11" s="15">
        <f>K11/G11</f>
        <v>2.320542239124593E-3</v>
      </c>
      <c r="M11" s="9">
        <v>9463</v>
      </c>
    </row>
    <row r="12" spans="1:15" x14ac:dyDescent="0.25">
      <c r="A12" s="8">
        <f t="shared" si="2"/>
        <v>1951</v>
      </c>
      <c r="B12" s="3">
        <v>3435</v>
      </c>
      <c r="C12" s="3">
        <v>3142</v>
      </c>
      <c r="D12" s="3">
        <v>2927</v>
      </c>
      <c r="E12" s="9">
        <f t="shared" si="0"/>
        <v>9504</v>
      </c>
      <c r="F12" s="4">
        <v>4064727</v>
      </c>
      <c r="G12" s="9">
        <v>4165317.8641441464</v>
      </c>
      <c r="H12" s="5">
        <f t="shared" si="1"/>
        <v>2.3381644080893993E-3</v>
      </c>
      <c r="I12" s="12">
        <v>30882</v>
      </c>
      <c r="J12" s="13">
        <f>SUM(B12:D12)/I12</f>
        <v>0.30775208859529823</v>
      </c>
      <c r="K12" s="14">
        <v>9659.8382266476983</v>
      </c>
      <c r="L12" s="15">
        <f>K12/G12</f>
        <v>2.3191119001508709E-3</v>
      </c>
      <c r="M12" s="9">
        <v>9088</v>
      </c>
    </row>
    <row r="13" spans="1:15" x14ac:dyDescent="0.25">
      <c r="A13" s="8">
        <f t="shared" si="2"/>
        <v>1952</v>
      </c>
      <c r="B13" s="3">
        <v>3125</v>
      </c>
      <c r="C13" s="3">
        <v>2992</v>
      </c>
      <c r="D13" s="3">
        <v>2872</v>
      </c>
      <c r="E13" s="9">
        <f t="shared" si="0"/>
        <v>8989</v>
      </c>
      <c r="F13" s="4">
        <v>4116228</v>
      </c>
      <c r="G13" s="9">
        <v>4186377.8392792791</v>
      </c>
      <c r="H13" s="5">
        <f t="shared" si="1"/>
        <v>2.1837954554509613E-3</v>
      </c>
      <c r="I13" s="12">
        <v>30035</v>
      </c>
      <c r="J13" s="13">
        <f>SUM(B13:D13)/I13</f>
        <v>0.29928416847011818</v>
      </c>
      <c r="K13" s="14">
        <v>9702.7509720246453</v>
      </c>
      <c r="L13" s="15">
        <f>K13/G13</f>
        <v>2.3176959520918583E-3</v>
      </c>
      <c r="M13" s="9">
        <v>8950</v>
      </c>
    </row>
    <row r="14" spans="1:15" x14ac:dyDescent="0.25">
      <c r="A14" s="8">
        <f t="shared" si="2"/>
        <v>1953</v>
      </c>
      <c r="B14" s="3">
        <v>3179</v>
      </c>
      <c r="C14" s="3">
        <v>2934</v>
      </c>
      <c r="D14" s="3">
        <v>2742</v>
      </c>
      <c r="E14" s="9">
        <f t="shared" si="0"/>
        <v>8855</v>
      </c>
      <c r="F14" s="4">
        <v>4162609</v>
      </c>
      <c r="G14" s="9">
        <v>4207437.8144144192</v>
      </c>
      <c r="H14" s="5">
        <f t="shared" si="1"/>
        <v>2.1272716221965599E-3</v>
      </c>
      <c r="I14" s="12">
        <v>31070</v>
      </c>
      <c r="J14" s="13">
        <f>SUM(B14:D14)/I14</f>
        <v>0.28500160926939172</v>
      </c>
      <c r="K14" s="14">
        <v>9745.6637174016068</v>
      </c>
      <c r="L14" s="15">
        <f>K14/G14</f>
        <v>2.316294178850029E-3</v>
      </c>
      <c r="M14" s="9">
        <v>8414</v>
      </c>
    </row>
    <row r="15" spans="1:15" x14ac:dyDescent="0.25">
      <c r="A15" s="8">
        <f t="shared" si="2"/>
        <v>1954</v>
      </c>
      <c r="B15" s="3">
        <v>3088</v>
      </c>
      <c r="C15" s="3">
        <v>2975</v>
      </c>
      <c r="D15" s="3">
        <v>2751</v>
      </c>
      <c r="E15" s="9">
        <f t="shared" si="0"/>
        <v>8814</v>
      </c>
      <c r="F15" s="4">
        <v>4211191</v>
      </c>
      <c r="G15" s="9">
        <v>4228497.7895495519</v>
      </c>
      <c r="H15" s="5">
        <f t="shared" si="1"/>
        <v>2.0929945946408035E-3</v>
      </c>
      <c r="I15" s="12">
        <v>29174</v>
      </c>
      <c r="J15" s="13">
        <f>SUM(B15:D15)/I15</f>
        <v>0.30211832453554532</v>
      </c>
      <c r="K15" s="14">
        <v>9788.5764627785684</v>
      </c>
      <c r="L15" s="15">
        <f>K15/G15</f>
        <v>2.3149063686329404E-3</v>
      </c>
      <c r="M15" s="9">
        <v>9064</v>
      </c>
    </row>
    <row r="16" spans="1:15" x14ac:dyDescent="0.25">
      <c r="A16" s="8">
        <f t="shared" si="2"/>
        <v>1955</v>
      </c>
      <c r="B16" s="3">
        <v>3118</v>
      </c>
      <c r="C16" s="3">
        <v>3132</v>
      </c>
      <c r="D16" s="3">
        <v>2951</v>
      </c>
      <c r="E16" s="9">
        <f t="shared" si="0"/>
        <v>9201</v>
      </c>
      <c r="F16" s="4">
        <v>4258571</v>
      </c>
      <c r="G16" s="9">
        <v>4249557.7646846846</v>
      </c>
      <c r="H16" s="5">
        <f t="shared" si="1"/>
        <v>2.160583914181541E-3</v>
      </c>
      <c r="I16" s="12">
        <v>30372</v>
      </c>
      <c r="J16" s="13">
        <f>SUM(B16:D16)/I16</f>
        <v>0.30294350059265113</v>
      </c>
      <c r="K16" s="14">
        <v>9831.4892081555154</v>
      </c>
      <c r="L16" s="15">
        <f>K16/G16</f>
        <v>2.3135323138465465E-3</v>
      </c>
      <c r="M16" s="9">
        <v>9686</v>
      </c>
    </row>
    <row r="17" spans="1:13" x14ac:dyDescent="0.25">
      <c r="A17" s="8">
        <f t="shared" si="2"/>
        <v>1956</v>
      </c>
      <c r="B17" s="3">
        <v>3061</v>
      </c>
      <c r="C17" s="3">
        <v>3003</v>
      </c>
      <c r="D17" s="3">
        <v>2896</v>
      </c>
      <c r="E17" s="9">
        <f t="shared" si="0"/>
        <v>8960</v>
      </c>
      <c r="F17" s="4">
        <v>4304832</v>
      </c>
      <c r="G17" s="9">
        <v>4270617.7398198247</v>
      </c>
      <c r="H17" s="5">
        <f t="shared" si="1"/>
        <v>2.081382037673015E-3</v>
      </c>
      <c r="I17" s="12">
        <v>29753</v>
      </c>
      <c r="J17" s="13">
        <f>SUM(B17:D17)/I17</f>
        <v>0.30114610291399185</v>
      </c>
      <c r="K17" s="14">
        <v>9874.4019535324769</v>
      </c>
      <c r="L17" s="15">
        <f>K17/G17</f>
        <v>2.3121718109916983E-3</v>
      </c>
      <c r="M17" s="9">
        <v>10180</v>
      </c>
    </row>
    <row r="18" spans="1:13" x14ac:dyDescent="0.25">
      <c r="A18" s="8">
        <f t="shared" si="2"/>
        <v>1957</v>
      </c>
      <c r="B18" s="3">
        <v>3155</v>
      </c>
      <c r="C18" s="3">
        <v>3446</v>
      </c>
      <c r="D18" s="3">
        <v>2859</v>
      </c>
      <c r="E18" s="9">
        <f t="shared" si="0"/>
        <v>9460</v>
      </c>
      <c r="F18" s="4">
        <v>4343190</v>
      </c>
      <c r="G18" s="9">
        <v>4291677.7149549574</v>
      </c>
      <c r="H18" s="5">
        <f t="shared" si="1"/>
        <v>2.1781225320559312E-3</v>
      </c>
      <c r="I18" s="12">
        <v>31281</v>
      </c>
      <c r="J18" s="13">
        <f>SUM(B18:D18)/I18</f>
        <v>0.30241999936063424</v>
      </c>
      <c r="K18" s="14">
        <v>9917.3146989094239</v>
      </c>
      <c r="L18" s="15">
        <f>K18/G18</f>
        <v>2.3108246605636623E-3</v>
      </c>
      <c r="M18" s="9">
        <v>10770</v>
      </c>
    </row>
    <row r="19" spans="1:13" x14ac:dyDescent="0.25">
      <c r="A19" s="8">
        <f t="shared" si="2"/>
        <v>1958</v>
      </c>
      <c r="B19" s="3">
        <v>3107</v>
      </c>
      <c r="C19" s="3">
        <v>3126</v>
      </c>
      <c r="D19" s="3">
        <v>2868</v>
      </c>
      <c r="E19" s="9">
        <f t="shared" si="0"/>
        <v>9101</v>
      </c>
      <c r="F19" s="4">
        <v>4376314</v>
      </c>
      <c r="G19" s="9">
        <v>4312737.69009009</v>
      </c>
      <c r="H19" s="5">
        <f t="shared" si="1"/>
        <v>2.0796039772283249E-3</v>
      </c>
      <c r="I19" s="12">
        <v>29732</v>
      </c>
      <c r="J19" s="13">
        <f>SUM(B19:D19)/I19</f>
        <v>0.30610117045607427</v>
      </c>
      <c r="K19" s="14">
        <v>9960.2274442863854</v>
      </c>
      <c r="L19" s="15">
        <f>K19/G19</f>
        <v>2.3094906669545961E-3</v>
      </c>
      <c r="M19" s="9">
        <v>11212</v>
      </c>
    </row>
    <row r="20" spans="1:13" x14ac:dyDescent="0.25">
      <c r="A20" s="8">
        <f t="shared" si="2"/>
        <v>1959</v>
      </c>
      <c r="B20" s="3">
        <v>3294</v>
      </c>
      <c r="C20" s="3">
        <v>3125</v>
      </c>
      <c r="D20" s="3">
        <v>3038</v>
      </c>
      <c r="E20" s="9">
        <f t="shared" si="0"/>
        <v>9457</v>
      </c>
      <c r="F20" s="4">
        <v>4413046</v>
      </c>
      <c r="G20" s="9">
        <v>4333797.6652252302</v>
      </c>
      <c r="H20" s="5">
        <f t="shared" si="1"/>
        <v>2.1429642926903548E-3</v>
      </c>
      <c r="I20" s="12">
        <v>29370</v>
      </c>
      <c r="J20" s="13">
        <f>SUM(B20:D20)/I20</f>
        <v>0.32199523323118828</v>
      </c>
      <c r="K20" s="14">
        <v>10003.140189663347</v>
      </c>
      <c r="L20" s="15">
        <f>K20/G20</f>
        <v>2.3081696383588498E-3</v>
      </c>
      <c r="M20" s="9">
        <v>11936</v>
      </c>
    </row>
    <row r="21" spans="1:13" x14ac:dyDescent="0.25">
      <c r="A21" s="8">
        <f t="shared" si="2"/>
        <v>1960</v>
      </c>
      <c r="B21" s="3">
        <v>2980</v>
      </c>
      <c r="C21" s="3">
        <v>3168</v>
      </c>
      <c r="D21" s="3">
        <v>2845</v>
      </c>
      <c r="E21" s="9">
        <f t="shared" si="0"/>
        <v>8993</v>
      </c>
      <c r="F21" s="4">
        <v>4446222</v>
      </c>
      <c r="G21" s="9">
        <v>4354857.6403603628</v>
      </c>
      <c r="H21" s="5">
        <f t="shared" si="1"/>
        <v>2.0226160547089193E-3</v>
      </c>
      <c r="I21" s="12">
        <v>30804</v>
      </c>
      <c r="J21" s="13">
        <f>SUM(B21:D21)/I21</f>
        <v>0.29194260485651213</v>
      </c>
      <c r="K21" s="14">
        <v>10046.052935040294</v>
      </c>
      <c r="L21" s="15">
        <f>K21/G21</f>
        <v>2.3068613866810551E-3</v>
      </c>
      <c r="M21" s="9">
        <v>12429</v>
      </c>
    </row>
    <row r="22" spans="1:13" x14ac:dyDescent="0.25">
      <c r="A22" s="8">
        <f t="shared" si="2"/>
        <v>1961</v>
      </c>
      <c r="B22" s="3">
        <v>3356</v>
      </c>
      <c r="C22" s="3">
        <v>3334</v>
      </c>
      <c r="D22" s="3">
        <v>3138</v>
      </c>
      <c r="E22" s="9">
        <f t="shared" si="0"/>
        <v>9828</v>
      </c>
      <c r="F22" s="4">
        <v>4475787</v>
      </c>
      <c r="G22" s="9">
        <v>4375917.6154954955</v>
      </c>
      <c r="H22" s="5">
        <f t="shared" si="1"/>
        <v>2.1958149482984779E-3</v>
      </c>
      <c r="I22" s="12">
        <v>30788</v>
      </c>
      <c r="J22" s="13">
        <f>SUM(B22:D22)/I22</f>
        <v>0.31921527868000521</v>
      </c>
      <c r="K22" s="14">
        <v>10088.965680417255</v>
      </c>
      <c r="L22" s="15">
        <f>K22/G22</f>
        <v>2.3055657274468266E-3</v>
      </c>
      <c r="M22" s="9">
        <v>12665</v>
      </c>
    </row>
    <row r="23" spans="1:13" x14ac:dyDescent="0.25">
      <c r="A23" s="8">
        <f t="shared" si="2"/>
        <v>1962</v>
      </c>
      <c r="B23" s="3">
        <v>3269</v>
      </c>
      <c r="C23" s="3">
        <v>3288</v>
      </c>
      <c r="D23" s="3">
        <v>3348</v>
      </c>
      <c r="E23" s="9">
        <f t="shared" si="0"/>
        <v>9905</v>
      </c>
      <c r="F23" s="4">
        <v>4507098</v>
      </c>
      <c r="G23" s="9">
        <v>4396977.5906306356</v>
      </c>
      <c r="H23" s="5">
        <f t="shared" si="1"/>
        <v>2.1976446928822051E-3</v>
      </c>
      <c r="I23" s="12">
        <v>32984</v>
      </c>
      <c r="J23" s="13">
        <f>SUM(B23:D23)/I23</f>
        <v>0.30029711375212226</v>
      </c>
      <c r="K23" s="14">
        <v>10131.878425794202</v>
      </c>
      <c r="L23" s="15">
        <f>K23/G23</f>
        <v>2.3042824797160359E-3</v>
      </c>
      <c r="M23" s="9">
        <v>12554</v>
      </c>
    </row>
    <row r="24" spans="1:13" x14ac:dyDescent="0.25">
      <c r="A24" s="8">
        <f t="shared" si="2"/>
        <v>1963</v>
      </c>
      <c r="B24" s="3">
        <v>3405</v>
      </c>
      <c r="C24" s="3">
        <v>3256</v>
      </c>
      <c r="D24" s="3">
        <v>3225</v>
      </c>
      <c r="E24" s="9">
        <f t="shared" si="0"/>
        <v>9886</v>
      </c>
      <c r="F24" s="4">
        <v>4539519</v>
      </c>
      <c r="G24" s="9">
        <v>4418037.5657657683</v>
      </c>
      <c r="H24" s="5">
        <f t="shared" si="1"/>
        <v>2.1777637674828543E-3</v>
      </c>
      <c r="I24" s="12">
        <v>32124</v>
      </c>
      <c r="J24" s="13">
        <f>SUM(B24:D24)/I24</f>
        <v>0.30774498817083801</v>
      </c>
      <c r="K24" s="14">
        <v>10174.791171171164</v>
      </c>
      <c r="L24" s="15">
        <f>K24/G24</f>
        <v>2.3030114659986127E-3</v>
      </c>
      <c r="M24" s="9">
        <v>12687</v>
      </c>
    </row>
    <row r="25" spans="1:13" x14ac:dyDescent="0.25">
      <c r="A25" s="8">
        <f t="shared" si="2"/>
        <v>1964</v>
      </c>
      <c r="B25" s="3">
        <v>3616</v>
      </c>
      <c r="C25" s="3">
        <v>3527</v>
      </c>
      <c r="D25" s="3">
        <v>3334</v>
      </c>
      <c r="E25" s="9">
        <f t="shared" si="0"/>
        <v>10477</v>
      </c>
      <c r="F25" s="4">
        <v>4557567</v>
      </c>
      <c r="G25" s="9">
        <v>4439097.540900901</v>
      </c>
      <c r="H25" s="5">
        <f t="shared" si="1"/>
        <v>2.2988142576949502E-3</v>
      </c>
      <c r="I25" s="12">
        <v>32035</v>
      </c>
      <c r="J25" s="13">
        <f>SUM(B25:D25)/I25</f>
        <v>0.32704854065865457</v>
      </c>
      <c r="K25" s="14">
        <v>10217.703916548126</v>
      </c>
      <c r="L25" s="15">
        <f>K25/G25</f>
        <v>2.30175251217266E-3</v>
      </c>
      <c r="M25" s="9">
        <v>13093</v>
      </c>
    </row>
    <row r="26" spans="1:13" x14ac:dyDescent="0.25">
      <c r="A26" s="8">
        <f t="shared" si="2"/>
        <v>1965</v>
      </c>
      <c r="B26" s="3">
        <v>3481</v>
      </c>
      <c r="C26" s="3">
        <v>3516</v>
      </c>
      <c r="D26" s="3">
        <v>3495</v>
      </c>
      <c r="E26" s="9">
        <f t="shared" si="0"/>
        <v>10492</v>
      </c>
      <c r="F26" s="4">
        <v>4569896</v>
      </c>
      <c r="G26" s="9">
        <v>4460157.5160360411</v>
      </c>
      <c r="H26" s="5">
        <f t="shared" si="1"/>
        <v>2.2958946986977383E-3</v>
      </c>
      <c r="I26" s="12">
        <v>33981</v>
      </c>
      <c r="J26" s="13">
        <f>SUM(B26:D26)/I26</f>
        <v>0.3087607780818693</v>
      </c>
      <c r="K26" s="14">
        <v>10260.616661925073</v>
      </c>
      <c r="L26" s="15">
        <f>K26/G26</f>
        <v>2.3005054474049564E-3</v>
      </c>
      <c r="M26" s="9">
        <v>13306</v>
      </c>
    </row>
    <row r="27" spans="1:13" x14ac:dyDescent="0.25">
      <c r="A27" s="8">
        <f t="shared" si="2"/>
        <v>1966</v>
      </c>
      <c r="B27" s="3">
        <v>3646</v>
      </c>
      <c r="C27" s="3">
        <v>3551</v>
      </c>
      <c r="D27" s="3">
        <v>3298</v>
      </c>
      <c r="E27" s="9">
        <f t="shared" si="0"/>
        <v>10495</v>
      </c>
      <c r="F27" s="4">
        <v>4591842</v>
      </c>
      <c r="G27" s="9">
        <v>4481217.4911711738</v>
      </c>
      <c r="H27" s="5">
        <f t="shared" si="1"/>
        <v>2.2855751569849309E-3</v>
      </c>
      <c r="I27" s="12">
        <v>33053</v>
      </c>
      <c r="J27" s="13">
        <f>SUM(B27:D27)/I27</f>
        <v>0.31752034611079177</v>
      </c>
      <c r="K27" s="14">
        <v>10303.529407302034</v>
      </c>
      <c r="L27" s="15">
        <f>K27/G27</f>
        <v>2.299270104073701E-3</v>
      </c>
      <c r="M27" s="9">
        <v>13408</v>
      </c>
    </row>
    <row r="28" spans="1:13" x14ac:dyDescent="0.25">
      <c r="A28" s="8">
        <f t="shared" si="2"/>
        <v>1967</v>
      </c>
      <c r="B28" s="3">
        <v>3474</v>
      </c>
      <c r="C28" s="3">
        <v>3607</v>
      </c>
      <c r="D28" s="3">
        <v>3437</v>
      </c>
      <c r="E28" s="9">
        <f t="shared" si="0"/>
        <v>10518</v>
      </c>
      <c r="F28" s="4">
        <v>4619645</v>
      </c>
      <c r="G28" s="9">
        <v>4502277.4663063064</v>
      </c>
      <c r="H28" s="5">
        <f t="shared" si="1"/>
        <v>2.2767983254124505E-3</v>
      </c>
      <c r="I28" s="12">
        <v>33272</v>
      </c>
      <c r="J28" s="13">
        <f>SUM(B28:D28)/I28</f>
        <v>0.31612166386150514</v>
      </c>
      <c r="K28" s="14">
        <v>10346.442152678996</v>
      </c>
      <c r="L28" s="15">
        <f>K28/G28</f>
        <v>2.2980463176933592E-3</v>
      </c>
      <c r="M28" s="9">
        <v>13953</v>
      </c>
    </row>
    <row r="29" spans="1:13" x14ac:dyDescent="0.25">
      <c r="A29" s="8">
        <f t="shared" si="2"/>
        <v>1968</v>
      </c>
      <c r="B29" s="3">
        <v>3814</v>
      </c>
      <c r="C29" s="3">
        <v>3435</v>
      </c>
      <c r="D29" s="3">
        <v>3502</v>
      </c>
      <c r="E29" s="9">
        <f t="shared" si="0"/>
        <v>10751</v>
      </c>
      <c r="F29" s="4">
        <v>4633292</v>
      </c>
      <c r="G29" s="9">
        <v>4523337.4414414465</v>
      </c>
      <c r="H29" s="5">
        <f t="shared" si="1"/>
        <v>2.3203804120266974E-3</v>
      </c>
      <c r="I29" s="12">
        <v>34262</v>
      </c>
      <c r="J29" s="13">
        <f>SUM(B29:D29)/I29</f>
        <v>0.31378786994337748</v>
      </c>
      <c r="K29" s="14">
        <v>10389.354898055943</v>
      </c>
      <c r="L29" s="15">
        <f>K29/G29</f>
        <v>2.2968339268416771E-3</v>
      </c>
      <c r="M29" s="9">
        <v>14618</v>
      </c>
    </row>
    <row r="30" spans="1:13" x14ac:dyDescent="0.25">
      <c r="A30" s="8">
        <f t="shared" si="2"/>
        <v>1969</v>
      </c>
      <c r="B30" s="3">
        <v>3746</v>
      </c>
      <c r="C30" s="3">
        <v>3649</v>
      </c>
      <c r="D30" s="3">
        <v>3564</v>
      </c>
      <c r="E30" s="9">
        <f t="shared" si="0"/>
        <v>10959</v>
      </c>
      <c r="F30" s="4">
        <v>4614277</v>
      </c>
      <c r="G30" s="9">
        <v>4544397.4165765792</v>
      </c>
      <c r="H30" s="5">
        <f t="shared" si="1"/>
        <v>2.3750199652079838E-3</v>
      </c>
      <c r="I30" s="12">
        <v>35007</v>
      </c>
      <c r="J30" s="13">
        <f>SUM(B30:D30)/I30</f>
        <v>0.31305167537920986</v>
      </c>
      <c r="K30" s="14">
        <v>10432.267643432904</v>
      </c>
      <c r="L30" s="15">
        <f>K30/G30</f>
        <v>2.2956327730887191E-3</v>
      </c>
      <c r="M30" s="9">
        <v>15192</v>
      </c>
    </row>
    <row r="31" spans="1:13" x14ac:dyDescent="0.25">
      <c r="A31" s="8">
        <f t="shared" si="2"/>
        <v>1970</v>
      </c>
      <c r="B31" s="3">
        <v>3648</v>
      </c>
      <c r="C31" s="3">
        <v>3575</v>
      </c>
      <c r="D31" s="3">
        <v>3499</v>
      </c>
      <c r="E31" s="9">
        <f t="shared" si="0"/>
        <v>10722</v>
      </c>
      <c r="F31" s="4">
        <v>4598336</v>
      </c>
      <c r="G31" s="9">
        <v>4565457.3917117119</v>
      </c>
      <c r="H31" s="5">
        <f t="shared" si="1"/>
        <v>2.331713037063842E-3</v>
      </c>
      <c r="I31" s="12">
        <v>33397</v>
      </c>
      <c r="J31" s="13">
        <f>SUM(B31:D31)/I31</f>
        <v>0.32104680061083329</v>
      </c>
      <c r="K31" s="14">
        <v>10475.180388809851</v>
      </c>
      <c r="L31" s="15">
        <f>K31/G31</f>
        <v>2.2944427009278091E-3</v>
      </c>
      <c r="M31" s="9">
        <v>15782</v>
      </c>
    </row>
    <row r="32" spans="1:13" x14ac:dyDescent="0.25">
      <c r="A32" s="8">
        <f t="shared" si="2"/>
        <v>1971</v>
      </c>
      <c r="B32" s="3">
        <v>3724</v>
      </c>
      <c r="C32" s="3">
        <v>3777</v>
      </c>
      <c r="D32" s="3">
        <v>3520</v>
      </c>
      <c r="E32" s="9">
        <f t="shared" si="0"/>
        <v>11021</v>
      </c>
      <c r="F32" s="4">
        <v>4625912</v>
      </c>
      <c r="G32" s="9">
        <v>4586517.366846852</v>
      </c>
      <c r="H32" s="5">
        <f t="shared" si="1"/>
        <v>2.382449125707536E-3</v>
      </c>
      <c r="I32" s="12">
        <v>34855</v>
      </c>
      <c r="J32" s="13">
        <f>SUM(B32:D32)/I32</f>
        <v>0.31619566776646107</v>
      </c>
      <c r="K32" s="14">
        <v>10518.093134186813</v>
      </c>
      <c r="L32" s="15">
        <f>K32/G32</f>
        <v>2.2932635577084517E-3</v>
      </c>
      <c r="M32" s="9">
        <v>16587</v>
      </c>
    </row>
    <row r="33" spans="1:13" x14ac:dyDescent="0.25">
      <c r="A33" s="8">
        <f t="shared" si="2"/>
        <v>1972</v>
      </c>
      <c r="B33" s="3">
        <v>3796</v>
      </c>
      <c r="C33" s="3">
        <v>4084</v>
      </c>
      <c r="D33" s="3">
        <v>3463</v>
      </c>
      <c r="E33" s="9">
        <f t="shared" si="0"/>
        <v>11343</v>
      </c>
      <c r="F33" s="4">
        <v>4653401</v>
      </c>
      <c r="G33" s="9">
        <v>4607577.3419819847</v>
      </c>
      <c r="H33" s="5">
        <f t="shared" si="1"/>
        <v>2.437572003788197E-3</v>
      </c>
      <c r="I33" s="12">
        <v>32615</v>
      </c>
      <c r="J33" s="13">
        <f>SUM(B33:D33)/I33</f>
        <v>0.34778476161275484</v>
      </c>
      <c r="K33" s="14">
        <v>10561.005879563774</v>
      </c>
      <c r="L33" s="15">
        <f>K33/G33</f>
        <v>2.2920951935710486E-3</v>
      </c>
      <c r="M33" s="9">
        <v>17596</v>
      </c>
    </row>
    <row r="34" spans="1:13" x14ac:dyDescent="0.25">
      <c r="A34" s="8">
        <f t="shared" si="2"/>
        <v>1973</v>
      </c>
      <c r="B34" s="3">
        <v>3485</v>
      </c>
      <c r="C34" s="3">
        <v>3697</v>
      </c>
      <c r="D34" s="3">
        <v>3403</v>
      </c>
      <c r="E34" s="9">
        <f t="shared" si="0"/>
        <v>10585</v>
      </c>
      <c r="F34" s="4">
        <v>4678761</v>
      </c>
      <c r="G34" s="9">
        <v>4628637.3171171173</v>
      </c>
      <c r="H34" s="5">
        <f t="shared" si="1"/>
        <v>2.2623510796982364E-3</v>
      </c>
      <c r="I34" s="12">
        <v>32825</v>
      </c>
      <c r="J34" s="13">
        <f>SUM(B34:D34)/I34</f>
        <v>0.32246763137852247</v>
      </c>
      <c r="K34" s="14">
        <v>10603.918624940721</v>
      </c>
      <c r="L34" s="15">
        <f>K34/G34</f>
        <v>2.2909374613833914E-3</v>
      </c>
      <c r="M34" s="9">
        <v>18474</v>
      </c>
    </row>
    <row r="35" spans="1:13" x14ac:dyDescent="0.25">
      <c r="A35" s="8">
        <f t="shared" si="2"/>
        <v>1974</v>
      </c>
      <c r="B35" s="3">
        <v>3757</v>
      </c>
      <c r="C35" s="3">
        <v>3517</v>
      </c>
      <c r="D35" s="3">
        <v>3520</v>
      </c>
      <c r="E35" s="9">
        <f t="shared" si="0"/>
        <v>10794</v>
      </c>
      <c r="F35" s="4">
        <v>4702387</v>
      </c>
      <c r="G35" s="9">
        <v>4649697.2922522575</v>
      </c>
      <c r="H35" s="5">
        <f t="shared" si="1"/>
        <v>2.295429959295141E-3</v>
      </c>
      <c r="I35" s="12">
        <v>33882</v>
      </c>
      <c r="J35" s="13">
        <f>SUM(B35:D35)/I35</f>
        <v>0.31857623516911632</v>
      </c>
      <c r="K35" s="14">
        <v>10646.831370317683</v>
      </c>
      <c r="L35" s="15">
        <f>K35/G35</f>
        <v>2.2897902166789195E-3</v>
      </c>
      <c r="M35" s="9">
        <v>19122</v>
      </c>
    </row>
    <row r="36" spans="1:13" x14ac:dyDescent="0.25">
      <c r="A36" s="8">
        <f t="shared" si="2"/>
        <v>1975</v>
      </c>
      <c r="B36" s="3">
        <v>3557</v>
      </c>
      <c r="C36" s="3">
        <v>3479</v>
      </c>
      <c r="D36" s="3">
        <v>3480</v>
      </c>
      <c r="E36" s="9">
        <f t="shared" si="0"/>
        <v>10516</v>
      </c>
      <c r="F36" s="4">
        <v>4720492</v>
      </c>
      <c r="G36" s="9">
        <v>4670757.2673873901</v>
      </c>
      <c r="H36" s="5">
        <f t="shared" si="1"/>
        <v>2.2277338887556637E-3</v>
      </c>
      <c r="I36" s="12">
        <v>33312</v>
      </c>
      <c r="J36" s="13">
        <f>SUM(B36:D36)/I36</f>
        <v>0.31568203650336213</v>
      </c>
      <c r="K36" s="14">
        <v>10689.74411569463</v>
      </c>
      <c r="L36" s="15">
        <f>K36/G36</f>
        <v>2.2886533175966108E-3</v>
      </c>
      <c r="M36" s="9">
        <v>20103</v>
      </c>
    </row>
    <row r="37" spans="1:13" x14ac:dyDescent="0.25">
      <c r="A37" s="8">
        <f t="shared" si="2"/>
        <v>1976</v>
      </c>
      <c r="B37" s="3">
        <v>3627</v>
      </c>
      <c r="C37" s="3">
        <v>3603</v>
      </c>
      <c r="D37" s="3">
        <v>3511</v>
      </c>
      <c r="E37" s="9">
        <f t="shared" si="0"/>
        <v>10741</v>
      </c>
      <c r="F37" s="4">
        <v>4730836</v>
      </c>
      <c r="G37" s="9">
        <v>4691817.2425225228</v>
      </c>
      <c r="H37" s="5">
        <f t="shared" si="1"/>
        <v>2.2704232402053254E-3</v>
      </c>
      <c r="I37" s="12">
        <v>34045</v>
      </c>
      <c r="J37" s="13">
        <f>SUM(B37:D37)/I37</f>
        <v>0.31549419885445734</v>
      </c>
      <c r="K37" s="14">
        <v>10732.656861071591</v>
      </c>
      <c r="L37" s="15">
        <f>K37/G37</f>
        <v>2.2875266248225078E-3</v>
      </c>
      <c r="M37" s="9">
        <v>21484</v>
      </c>
    </row>
    <row r="38" spans="1:13" x14ac:dyDescent="0.25">
      <c r="A38" s="8">
        <f t="shared" si="2"/>
        <v>1977</v>
      </c>
      <c r="B38" s="3">
        <v>3748</v>
      </c>
      <c r="C38" s="3">
        <v>3573</v>
      </c>
      <c r="D38" s="3">
        <v>3453</v>
      </c>
      <c r="E38" s="9">
        <f t="shared" si="0"/>
        <v>10774</v>
      </c>
      <c r="F38" s="4">
        <v>4746967</v>
      </c>
      <c r="G38" s="9">
        <v>4712877.2176576629</v>
      </c>
      <c r="H38" s="5">
        <f t="shared" si="1"/>
        <v>2.2696597638028663E-3</v>
      </c>
      <c r="I38" s="12">
        <v>33291</v>
      </c>
      <c r="J38" s="13">
        <f>SUM(B38:D38)/I38</f>
        <v>0.32363101138445827</v>
      </c>
      <c r="K38" s="14">
        <v>10775.569606448553</v>
      </c>
      <c r="L38" s="15">
        <f>K38/G38</f>
        <v>2.2864100015327995E-3</v>
      </c>
      <c r="M38" s="9">
        <v>22760</v>
      </c>
    </row>
    <row r="39" spans="1:13" x14ac:dyDescent="0.25">
      <c r="A39" s="8">
        <f t="shared" si="2"/>
        <v>1978</v>
      </c>
      <c r="B39" s="3">
        <v>3568</v>
      </c>
      <c r="C39" s="3">
        <v>3646</v>
      </c>
      <c r="D39" s="3">
        <v>3417</v>
      </c>
      <c r="E39" s="9">
        <f t="shared" si="0"/>
        <v>10631</v>
      </c>
      <c r="F39" s="4">
        <v>4758088</v>
      </c>
      <c r="G39" s="9">
        <v>4733937.1927927956</v>
      </c>
      <c r="H39" s="5">
        <f t="shared" si="1"/>
        <v>2.2343008368067175E-3</v>
      </c>
      <c r="I39" s="12">
        <v>33061</v>
      </c>
      <c r="J39" s="13">
        <f>SUM(B39:D39)/I39</f>
        <v>0.32155712168415956</v>
      </c>
      <c r="K39" s="14">
        <v>10818.4823518255</v>
      </c>
      <c r="L39" s="15">
        <f>K39/G39</f>
        <v>2.2853033133384505E-3</v>
      </c>
      <c r="M39" s="9">
        <v>24037</v>
      </c>
    </row>
    <row r="40" spans="1:13" x14ac:dyDescent="0.25">
      <c r="A40" s="8">
        <f t="shared" si="2"/>
        <v>1979</v>
      </c>
      <c r="B40" s="3">
        <v>3611</v>
      </c>
      <c r="C40" s="3">
        <v>3589</v>
      </c>
      <c r="D40" s="3">
        <v>3466</v>
      </c>
      <c r="E40" s="9">
        <f t="shared" si="0"/>
        <v>10666</v>
      </c>
      <c r="F40" s="4">
        <v>4771292</v>
      </c>
      <c r="G40" s="9">
        <v>4754997.1679279283</v>
      </c>
      <c r="H40" s="5">
        <f t="shared" si="1"/>
        <v>2.2354532063851885E-3</v>
      </c>
      <c r="I40" s="12">
        <v>33072</v>
      </c>
      <c r="J40" s="13">
        <f>SUM(B40:D40)/I40</f>
        <v>0.32250846637639091</v>
      </c>
      <c r="K40" s="14">
        <v>10861.395097202461</v>
      </c>
      <c r="L40" s="15">
        <f>K40/G40</f>
        <v>2.2842064282312708E-3</v>
      </c>
      <c r="M40" s="9">
        <v>25913</v>
      </c>
    </row>
    <row r="41" spans="1:13" x14ac:dyDescent="0.25">
      <c r="A41" s="8">
        <f t="shared" si="2"/>
        <v>1980</v>
      </c>
      <c r="B41" s="3">
        <v>3603</v>
      </c>
      <c r="C41" s="3">
        <v>3471</v>
      </c>
      <c r="D41" s="3">
        <v>3488</v>
      </c>
      <c r="E41" s="9">
        <f t="shared" si="0"/>
        <v>10562</v>
      </c>
      <c r="F41" s="4">
        <v>4787778</v>
      </c>
      <c r="G41" s="9">
        <v>4776057.1430630684</v>
      </c>
      <c r="H41" s="5">
        <f t="shared" si="1"/>
        <v>2.2060337801794484E-3</v>
      </c>
      <c r="I41" s="12">
        <v>33836</v>
      </c>
      <c r="J41" s="13">
        <f>SUM(B41:D41)/I41</f>
        <v>0.31215273673010996</v>
      </c>
      <c r="K41" s="14">
        <v>10904.307842579408</v>
      </c>
      <c r="L41" s="15">
        <f>K41/G41</f>
        <v>2.2831192165314123E-3</v>
      </c>
      <c r="M41" s="9">
        <v>27737</v>
      </c>
    </row>
    <row r="42" spans="1:13" x14ac:dyDescent="0.25">
      <c r="A42" s="8">
        <f t="shared" si="2"/>
        <v>1981</v>
      </c>
      <c r="B42" s="3">
        <v>3433</v>
      </c>
      <c r="C42" s="3">
        <v>3693</v>
      </c>
      <c r="D42" s="3">
        <v>3533</v>
      </c>
      <c r="E42" s="9">
        <f t="shared" si="0"/>
        <v>10659</v>
      </c>
      <c r="F42" s="4">
        <v>4812150</v>
      </c>
      <c r="G42" s="9">
        <v>4797117.1181982011</v>
      </c>
      <c r="H42" s="5">
        <f t="shared" si="1"/>
        <v>2.2150182350924221E-3</v>
      </c>
      <c r="I42" s="12">
        <v>33745</v>
      </c>
      <c r="J42" s="13">
        <f>SUM(B42:D42)/I42</f>
        <v>0.31586901763224179</v>
      </c>
      <c r="K42" s="14">
        <v>10947.22058795637</v>
      </c>
      <c r="L42" s="15">
        <f>K42/G42</f>
        <v>2.282041550836297E-3</v>
      </c>
      <c r="M42" s="9">
        <v>29692</v>
      </c>
    </row>
    <row r="43" spans="1:13" x14ac:dyDescent="0.25">
      <c r="A43" s="8">
        <f t="shared" si="2"/>
        <v>1982</v>
      </c>
      <c r="B43" s="3">
        <v>3644</v>
      </c>
      <c r="C43" s="3">
        <v>3854</v>
      </c>
      <c r="D43" s="3">
        <v>3386</v>
      </c>
      <c r="E43" s="9">
        <f t="shared" si="0"/>
        <v>10884</v>
      </c>
      <c r="F43" s="4">
        <v>4841715</v>
      </c>
      <c r="G43" s="9">
        <v>4818177.0933333337</v>
      </c>
      <c r="H43" s="5">
        <f t="shared" si="1"/>
        <v>2.2479637896902233E-3</v>
      </c>
      <c r="I43" s="12">
        <v>32524</v>
      </c>
      <c r="J43" s="13">
        <f>SUM(B43:D43)/I43</f>
        <v>0.33464518509408436</v>
      </c>
      <c r="K43" s="14">
        <v>10990.133333333331</v>
      </c>
      <c r="L43" s="15">
        <f>K43/G43</f>
        <v>2.2809733059708038E-3</v>
      </c>
      <c r="M43" s="9">
        <v>32189</v>
      </c>
    </row>
    <row r="44" spans="1:13" x14ac:dyDescent="0.25">
      <c r="A44" s="8">
        <f t="shared" si="2"/>
        <v>1983</v>
      </c>
      <c r="B44" s="3">
        <v>3570</v>
      </c>
      <c r="C44" s="3">
        <v>3867</v>
      </c>
      <c r="D44" s="3">
        <v>3550</v>
      </c>
      <c r="E44" s="9">
        <f t="shared" si="0"/>
        <v>10987</v>
      </c>
      <c r="F44" s="4">
        <v>4869858</v>
      </c>
      <c r="G44" s="9">
        <v>4839237.0684684739</v>
      </c>
      <c r="H44" s="5">
        <f t="shared" si="1"/>
        <v>2.2561232791592691E-3</v>
      </c>
      <c r="I44" s="12">
        <v>34401</v>
      </c>
      <c r="J44" s="13">
        <f>SUM(B44:D44)/I44</f>
        <v>0.31938025057411124</v>
      </c>
      <c r="K44" s="14">
        <v>11033.046078710278</v>
      </c>
      <c r="L44" s="15">
        <f>K44/G44</f>
        <v>2.2799143589388206E-3</v>
      </c>
      <c r="M44" s="9">
        <v>34968</v>
      </c>
    </row>
    <row r="45" spans="1:13" x14ac:dyDescent="0.25">
      <c r="A45" s="8">
        <f t="shared" si="2"/>
        <v>1984</v>
      </c>
      <c r="B45" s="3">
        <v>3613</v>
      </c>
      <c r="C45" s="3">
        <v>3715</v>
      </c>
      <c r="D45" s="3">
        <v>3732</v>
      </c>
      <c r="E45" s="9">
        <f t="shared" si="0"/>
        <v>11060</v>
      </c>
      <c r="F45" s="4">
        <v>4893748</v>
      </c>
      <c r="G45" s="9">
        <v>4860297.0436036065</v>
      </c>
      <c r="H45" s="5">
        <f t="shared" si="1"/>
        <v>2.2600264664220551E-3</v>
      </c>
      <c r="I45" s="12">
        <v>34038</v>
      </c>
      <c r="J45" s="13">
        <f>SUM(B45:D45)/I45</f>
        <v>0.32493095951583523</v>
      </c>
      <c r="K45" s="14">
        <v>11075.95882408724</v>
      </c>
      <c r="L45" s="15">
        <f>K45/G45</f>
        <v>2.2788645888760554E-3</v>
      </c>
      <c r="M45" s="9">
        <v>37855</v>
      </c>
    </row>
    <row r="46" spans="1:13" x14ac:dyDescent="0.25">
      <c r="A46" s="8">
        <f t="shared" si="2"/>
        <v>1985</v>
      </c>
      <c r="B46" s="3">
        <v>3817</v>
      </c>
      <c r="C46" s="3">
        <v>3745</v>
      </c>
      <c r="D46" s="3">
        <v>3655</v>
      </c>
      <c r="E46" s="9">
        <f t="shared" si="0"/>
        <v>11217</v>
      </c>
      <c r="F46" s="4">
        <v>4910664</v>
      </c>
      <c r="G46" s="9">
        <v>4881357.0187387392</v>
      </c>
      <c r="H46" s="5">
        <f t="shared" si="1"/>
        <v>2.2842124812448988E-3</v>
      </c>
      <c r="I46" s="12">
        <v>36981</v>
      </c>
      <c r="J46" s="13">
        <f>SUM(B46:D46)/I46</f>
        <v>0.30331792001297964</v>
      </c>
      <c r="K46" s="14">
        <v>11118.871569464201</v>
      </c>
      <c r="L46" s="15">
        <f>K46/G46</f>
        <v>2.277823877004008E-3</v>
      </c>
      <c r="M46" s="9">
        <v>39698</v>
      </c>
    </row>
    <row r="47" spans="1:13" x14ac:dyDescent="0.25">
      <c r="A47" s="8">
        <f t="shared" si="2"/>
        <v>1986</v>
      </c>
      <c r="B47" s="3">
        <v>3890</v>
      </c>
      <c r="C47" s="3">
        <v>3670</v>
      </c>
      <c r="D47" s="3">
        <v>3719</v>
      </c>
      <c r="E47" s="9">
        <f t="shared" si="0"/>
        <v>11279</v>
      </c>
      <c r="F47" s="4">
        <v>4925644</v>
      </c>
      <c r="G47" s="9">
        <v>4902416.9938738793</v>
      </c>
      <c r="H47" s="5">
        <f t="shared" si="1"/>
        <v>2.2898528598493924E-3</v>
      </c>
      <c r="I47" s="12">
        <v>35856</v>
      </c>
      <c r="J47" s="13">
        <f>SUM(B47:D47)/I47</f>
        <v>0.31456381079875056</v>
      </c>
      <c r="K47" s="14">
        <v>11161.784314841148</v>
      </c>
      <c r="L47" s="15">
        <f>K47/G47</f>
        <v>2.2767921065851909E-3</v>
      </c>
      <c r="M47" s="9">
        <v>42440</v>
      </c>
    </row>
    <row r="48" spans="1:13" x14ac:dyDescent="0.25">
      <c r="A48" s="8">
        <f t="shared" si="2"/>
        <v>1987</v>
      </c>
      <c r="B48" s="3">
        <v>3843</v>
      </c>
      <c r="C48" s="3">
        <v>3945</v>
      </c>
      <c r="D48" s="3">
        <v>3838</v>
      </c>
      <c r="E48" s="9">
        <f t="shared" si="0"/>
        <v>11626</v>
      </c>
      <c r="F48" s="4">
        <v>4938602</v>
      </c>
      <c r="G48" s="9">
        <v>4923476.969009012</v>
      </c>
      <c r="H48" s="5">
        <f t="shared" si="1"/>
        <v>2.3541074984378169E-3</v>
      </c>
      <c r="I48" s="12">
        <v>36323</v>
      </c>
      <c r="J48" s="13">
        <f>SUM(B48:D48)/I48</f>
        <v>0.32007268122126475</v>
      </c>
      <c r="K48" s="14">
        <v>11204.69706021811</v>
      </c>
      <c r="L48" s="15">
        <f>K48/G48</f>
        <v>2.2757691628794946E-3</v>
      </c>
      <c r="M48" s="9">
        <v>44873</v>
      </c>
    </row>
    <row r="49" spans="1:15" x14ac:dyDescent="0.25">
      <c r="A49" s="8">
        <f t="shared" si="2"/>
        <v>1988</v>
      </c>
      <c r="B49" s="3">
        <v>4163</v>
      </c>
      <c r="C49" s="3">
        <v>4289</v>
      </c>
      <c r="D49" s="3">
        <v>3869</v>
      </c>
      <c r="E49" s="9">
        <f t="shared" si="0"/>
        <v>12321</v>
      </c>
      <c r="F49" s="4">
        <v>4954359</v>
      </c>
      <c r="G49" s="9">
        <v>4944536.9441441447</v>
      </c>
      <c r="H49" s="5">
        <f t="shared" si="1"/>
        <v>2.4869009290606515E-3</v>
      </c>
      <c r="I49" s="12">
        <v>36742</v>
      </c>
      <c r="J49" s="13">
        <f>SUM(B49:D49)/I49</f>
        <v>0.33533830493712918</v>
      </c>
      <c r="K49" s="14">
        <v>11247.609805595057</v>
      </c>
      <c r="L49" s="15">
        <f>K49/G49</f>
        <v>2.2747549331016107E-3</v>
      </c>
      <c r="M49" s="9">
        <v>47053</v>
      </c>
    </row>
    <row r="50" spans="1:15" x14ac:dyDescent="0.25">
      <c r="A50" s="8">
        <f t="shared" si="2"/>
        <v>1989</v>
      </c>
      <c r="B50" s="3">
        <v>3965</v>
      </c>
      <c r="C50" s="3">
        <v>3885</v>
      </c>
      <c r="D50" s="3">
        <v>3977</v>
      </c>
      <c r="E50" s="9">
        <f t="shared" si="0"/>
        <v>11827</v>
      </c>
      <c r="F50" s="4">
        <v>4974383</v>
      </c>
      <c r="G50" s="9">
        <v>4965596.9192792848</v>
      </c>
      <c r="H50" s="5">
        <f t="shared" si="1"/>
        <v>2.377581300032587E-3</v>
      </c>
      <c r="I50" s="12">
        <v>37283</v>
      </c>
      <c r="J50" s="13">
        <f>SUM(B50:D50)/I50</f>
        <v>0.31722232652951748</v>
      </c>
      <c r="K50" s="14">
        <v>11290.522550972019</v>
      </c>
      <c r="L50" s="15">
        <f>K50/G50</f>
        <v>2.2737493063796133E-3</v>
      </c>
      <c r="M50" s="9">
        <v>49703</v>
      </c>
    </row>
    <row r="51" spans="1:15" x14ac:dyDescent="0.25">
      <c r="A51" s="8">
        <f t="shared" si="2"/>
        <v>1990</v>
      </c>
      <c r="B51" s="3">
        <v>4142</v>
      </c>
      <c r="C51" s="3">
        <v>4082</v>
      </c>
      <c r="D51" s="3">
        <v>3895</v>
      </c>
      <c r="E51" s="9">
        <f t="shared" si="0"/>
        <v>12119</v>
      </c>
      <c r="F51" s="4">
        <v>4998478</v>
      </c>
      <c r="G51" s="9">
        <v>4986656.8944144174</v>
      </c>
      <c r="H51" s="5">
        <f t="shared" si="1"/>
        <v>2.4245380293761421E-3</v>
      </c>
      <c r="I51" s="12">
        <v>37939</v>
      </c>
      <c r="J51" s="13">
        <f>SUM(B51:D51)/I51</f>
        <v>0.31943382798703179</v>
      </c>
      <c r="K51" s="14">
        <v>11333.43529634898</v>
      </c>
      <c r="L51" s="15">
        <f>K51/G51</f>
        <v>2.272752173714543E-3</v>
      </c>
      <c r="M51" s="9">
        <v>51943</v>
      </c>
      <c r="N51">
        <v>9580</v>
      </c>
      <c r="O51" s="5">
        <f>N51/M51</f>
        <v>0.18443293610303602</v>
      </c>
    </row>
    <row r="52" spans="1:15" x14ac:dyDescent="0.25">
      <c r="A52" s="8">
        <f t="shared" si="2"/>
        <v>1991</v>
      </c>
      <c r="B52" s="3">
        <v>4108</v>
      </c>
      <c r="C52" s="3">
        <v>4125</v>
      </c>
      <c r="D52" s="3">
        <v>3945</v>
      </c>
      <c r="E52" s="9">
        <f t="shared" si="0"/>
        <v>12178</v>
      </c>
      <c r="F52" s="4">
        <v>5029002</v>
      </c>
      <c r="G52" s="9">
        <v>5007716.8695495501</v>
      </c>
      <c r="H52" s="5">
        <f t="shared" si="1"/>
        <v>2.4215540180735659E-3</v>
      </c>
      <c r="I52" s="12">
        <v>37116</v>
      </c>
      <c r="J52" s="13">
        <f>SUM(B52:D52)/I52</f>
        <v>0.32810647699105505</v>
      </c>
      <c r="K52" s="14">
        <v>11376.348041725927</v>
      </c>
      <c r="L52" s="15">
        <f>K52/G52</f>
        <v>2.2717634279410133E-3</v>
      </c>
      <c r="M52" s="9">
        <v>54970</v>
      </c>
      <c r="N52">
        <v>9761</v>
      </c>
      <c r="O52" s="5">
        <f t="shared" ref="O52:O80" si="3">N52/M52</f>
        <v>0.17756958340913226</v>
      </c>
    </row>
    <row r="53" spans="1:15" x14ac:dyDescent="0.25">
      <c r="A53" s="8">
        <f t="shared" si="2"/>
        <v>1992</v>
      </c>
      <c r="B53" s="3">
        <v>4016</v>
      </c>
      <c r="C53" s="3">
        <v>3945</v>
      </c>
      <c r="D53" s="3">
        <v>3988</v>
      </c>
      <c r="E53" s="9">
        <f t="shared" si="0"/>
        <v>11949</v>
      </c>
      <c r="F53" s="4">
        <v>5054982</v>
      </c>
      <c r="G53" s="9">
        <v>5028776.8446846902</v>
      </c>
      <c r="H53" s="5">
        <f t="shared" si="1"/>
        <v>2.3638066367001899E-3</v>
      </c>
      <c r="I53" s="12">
        <v>37895</v>
      </c>
      <c r="J53" s="13">
        <f>SUM(B53:D53)/I53</f>
        <v>0.31531864362053041</v>
      </c>
      <c r="K53" s="14">
        <v>11419.260787102889</v>
      </c>
      <c r="L53" s="15">
        <f>K53/G53</f>
        <v>2.2707829636888347E-3</v>
      </c>
      <c r="M53" s="9">
        <v>58048</v>
      </c>
      <c r="N53">
        <v>10246</v>
      </c>
      <c r="O53" s="5">
        <f t="shared" si="3"/>
        <v>0.17650909592061742</v>
      </c>
    </row>
    <row r="54" spans="1:15" x14ac:dyDescent="0.25">
      <c r="A54" s="8">
        <f t="shared" si="2"/>
        <v>1993</v>
      </c>
      <c r="B54" s="3">
        <v>3875</v>
      </c>
      <c r="C54" s="3">
        <v>3874</v>
      </c>
      <c r="D54" s="3">
        <v>3797</v>
      </c>
      <c r="E54" s="9">
        <f t="shared" si="0"/>
        <v>11546</v>
      </c>
      <c r="F54" s="4">
        <v>5077912</v>
      </c>
      <c r="G54" s="9">
        <v>5049836.8198198229</v>
      </c>
      <c r="H54" s="5">
        <f t="shared" si="1"/>
        <v>2.2737692185291905E-3</v>
      </c>
      <c r="I54" s="12">
        <v>39442</v>
      </c>
      <c r="J54" s="13">
        <f>SUM(B54:D54)/I54</f>
        <v>0.29273363419704884</v>
      </c>
      <c r="K54" s="14">
        <v>11462.173532479836</v>
      </c>
      <c r="L54" s="15">
        <f>K54/G54</f>
        <v>2.2698106773455708E-3</v>
      </c>
      <c r="M54" s="9">
        <v>60301</v>
      </c>
      <c r="N54">
        <v>11603</v>
      </c>
      <c r="O54" s="5">
        <f t="shared" si="3"/>
        <v>0.19241803618513789</v>
      </c>
    </row>
    <row r="55" spans="1:15" x14ac:dyDescent="0.25">
      <c r="A55" s="8">
        <f t="shared" si="2"/>
        <v>1994</v>
      </c>
      <c r="B55" s="3">
        <v>3943</v>
      </c>
      <c r="C55" s="3">
        <v>4220</v>
      </c>
      <c r="D55" s="3">
        <v>3763</v>
      </c>
      <c r="E55" s="9">
        <f t="shared" si="0"/>
        <v>11926</v>
      </c>
      <c r="F55" s="4">
        <v>5098754</v>
      </c>
      <c r="G55" s="9">
        <v>5070896.7949549556</v>
      </c>
      <c r="H55" s="5">
        <f t="shared" si="1"/>
        <v>2.3390028230426494E-3</v>
      </c>
      <c r="I55" s="12">
        <v>36074</v>
      </c>
      <c r="J55" s="13">
        <f>SUM(B55:D55)/I55</f>
        <v>0.33059821478072848</v>
      </c>
      <c r="K55" s="14">
        <v>11505.086277856797</v>
      </c>
      <c r="L55" s="15">
        <f>K55/G55</f>
        <v>2.2688464670200404E-3</v>
      </c>
      <c r="M55" s="9">
        <v>63959</v>
      </c>
      <c r="N55">
        <v>10973</v>
      </c>
      <c r="O55" s="5">
        <f t="shared" si="3"/>
        <v>0.17156303256773872</v>
      </c>
    </row>
    <row r="56" spans="1:15" x14ac:dyDescent="0.25">
      <c r="A56" s="8">
        <f t="shared" si="2"/>
        <v>1995</v>
      </c>
      <c r="B56" s="3">
        <v>3961</v>
      </c>
      <c r="C56" s="3">
        <v>3983</v>
      </c>
      <c r="D56" s="3">
        <v>3818</v>
      </c>
      <c r="E56" s="9">
        <f t="shared" si="0"/>
        <v>11762</v>
      </c>
      <c r="F56" s="4">
        <v>5116826</v>
      </c>
      <c r="G56" s="9">
        <v>5091956.7700900957</v>
      </c>
      <c r="H56" s="5">
        <f t="shared" si="1"/>
        <v>2.2986906336076311E-3</v>
      </c>
      <c r="I56" s="12">
        <v>37518</v>
      </c>
      <c r="J56" s="13">
        <f>SUM(B56:D56)/I56</f>
        <v>0.31350285196439043</v>
      </c>
      <c r="K56" s="14">
        <v>11547.999023233759</v>
      </c>
      <c r="L56" s="15">
        <f>K56/G56</f>
        <v>2.2678902325067129E-3</v>
      </c>
      <c r="M56" s="9">
        <v>67018</v>
      </c>
      <c r="N56">
        <v>11706</v>
      </c>
      <c r="O56" s="5">
        <f t="shared" si="3"/>
        <v>0.17466949177832822</v>
      </c>
    </row>
    <row r="57" spans="1:15" x14ac:dyDescent="0.25">
      <c r="A57" s="8">
        <f t="shared" si="2"/>
        <v>1996</v>
      </c>
      <c r="B57" s="3">
        <v>3856</v>
      </c>
      <c r="C57" s="3">
        <v>3852</v>
      </c>
      <c r="D57" s="3">
        <v>3819</v>
      </c>
      <c r="E57" s="9">
        <f t="shared" si="0"/>
        <v>11527</v>
      </c>
      <c r="F57" s="4">
        <v>5132320</v>
      </c>
      <c r="G57" s="9">
        <v>5113016.7452252284</v>
      </c>
      <c r="H57" s="5">
        <f t="shared" si="1"/>
        <v>2.2459628394176515E-3</v>
      </c>
      <c r="I57" s="12">
        <v>37640</v>
      </c>
      <c r="J57" s="13">
        <f>SUM(B57:D57)/I57</f>
        <v>0.30624335812964931</v>
      </c>
      <c r="K57" s="14">
        <v>11590.911768610706</v>
      </c>
      <c r="L57" s="15">
        <f>K57/G57</f>
        <v>2.266941875251012E-3</v>
      </c>
      <c r="M57" s="9">
        <v>69867</v>
      </c>
      <c r="N57">
        <v>12304</v>
      </c>
      <c r="O57" s="5">
        <f t="shared" si="3"/>
        <v>0.17610603002848269</v>
      </c>
    </row>
    <row r="58" spans="1:15" x14ac:dyDescent="0.25">
      <c r="A58" s="8">
        <f t="shared" si="2"/>
        <v>1997</v>
      </c>
      <c r="B58" s="3">
        <v>3990</v>
      </c>
      <c r="C58" s="3">
        <v>3798</v>
      </c>
      <c r="D58" s="3">
        <v>3856</v>
      </c>
      <c r="E58" s="9">
        <f t="shared" si="0"/>
        <v>11644</v>
      </c>
      <c r="F58" s="4">
        <v>5147349</v>
      </c>
      <c r="G58" s="9">
        <v>5134076.720360361</v>
      </c>
      <c r="H58" s="5">
        <f t="shared" si="1"/>
        <v>2.2621353244165103E-3</v>
      </c>
      <c r="I58" s="12">
        <v>37464</v>
      </c>
      <c r="J58" s="13">
        <f>SUM(B58:D58)/I58</f>
        <v>0.3108050395045911</v>
      </c>
      <c r="K58" s="14">
        <v>11633.824513987667</v>
      </c>
      <c r="L58" s="15">
        <f>K58/G58</f>
        <v>2.2660012983154424E-3</v>
      </c>
      <c r="M58" s="9">
        <v>72714</v>
      </c>
      <c r="N58">
        <v>12688</v>
      </c>
      <c r="O58" s="5">
        <f t="shared" si="3"/>
        <v>0.17449184476166901</v>
      </c>
    </row>
    <row r="59" spans="1:15" x14ac:dyDescent="0.25">
      <c r="A59" s="8">
        <f t="shared" si="2"/>
        <v>1998</v>
      </c>
      <c r="B59" s="3">
        <v>3760</v>
      </c>
      <c r="C59" s="3">
        <v>3913</v>
      </c>
      <c r="D59" s="3">
        <v>3860</v>
      </c>
      <c r="E59" s="9">
        <f t="shared" si="0"/>
        <v>11533</v>
      </c>
      <c r="F59" s="4">
        <v>5159646</v>
      </c>
      <c r="G59" s="9">
        <v>5155136.6954955012</v>
      </c>
      <c r="H59" s="5">
        <f t="shared" si="1"/>
        <v>2.2352308666137174E-3</v>
      </c>
      <c r="I59" s="12">
        <v>37729</v>
      </c>
      <c r="J59" s="13">
        <f>SUM(B59:D59)/I59</f>
        <v>0.30567998091653636</v>
      </c>
      <c r="K59" s="14">
        <v>11676.737259364614</v>
      </c>
      <c r="L59" s="15">
        <f>K59/G59</f>
        <v>2.26506840634655E-3</v>
      </c>
      <c r="M59" s="9">
        <v>74922</v>
      </c>
      <c r="N59">
        <v>12835</v>
      </c>
      <c r="O59" s="5">
        <f t="shared" si="3"/>
        <v>0.17131149729051548</v>
      </c>
    </row>
    <row r="60" spans="1:15" x14ac:dyDescent="0.25">
      <c r="A60" s="8">
        <f t="shared" si="2"/>
        <v>1999</v>
      </c>
      <c r="B60" s="3">
        <v>3850</v>
      </c>
      <c r="C60" s="3">
        <v>3902</v>
      </c>
      <c r="D60" s="3">
        <v>3948</v>
      </c>
      <c r="E60" s="9">
        <f t="shared" si="0"/>
        <v>11700</v>
      </c>
      <c r="F60" s="4">
        <v>5171302</v>
      </c>
      <c r="G60" s="9">
        <v>5176196.6706306338</v>
      </c>
      <c r="H60" s="5">
        <f t="shared" si="1"/>
        <v>2.2624863138915501E-3</v>
      </c>
      <c r="I60" s="12">
        <v>37645</v>
      </c>
      <c r="J60" s="13">
        <f>SUM(B60:D60)/I60</f>
        <v>0.31079824677912071</v>
      </c>
      <c r="K60" s="14">
        <v>11719.650004741576</v>
      </c>
      <c r="L60" s="15">
        <f>K60/G60</f>
        <v>2.2641431055427288E-3</v>
      </c>
      <c r="M60" s="9">
        <v>77056</v>
      </c>
      <c r="N60">
        <v>13363</v>
      </c>
      <c r="O60" s="5">
        <f t="shared" si="3"/>
        <v>0.17341933139534885</v>
      </c>
    </row>
    <row r="61" spans="1:15" x14ac:dyDescent="0.25">
      <c r="A61" s="8">
        <f t="shared" si="2"/>
        <v>2000</v>
      </c>
      <c r="B61" s="3">
        <v>3925</v>
      </c>
      <c r="C61" s="3">
        <v>3932</v>
      </c>
      <c r="D61" s="3">
        <v>3905</v>
      </c>
      <c r="E61" s="9">
        <f t="shared" si="0"/>
        <v>11762</v>
      </c>
      <c r="F61" s="4">
        <v>5181115</v>
      </c>
      <c r="G61" s="9">
        <v>5197256.6457657665</v>
      </c>
      <c r="H61" s="5">
        <f t="shared" si="1"/>
        <v>2.2701677148644645E-3</v>
      </c>
      <c r="I61" s="12">
        <v>37577</v>
      </c>
      <c r="J61" s="13">
        <f>SUM(B61:D61)/I61</f>
        <v>0.31301061819730153</v>
      </c>
      <c r="K61" s="14">
        <v>11762.562750118537</v>
      </c>
      <c r="L61" s="15">
        <f>K61/G61</f>
        <v>2.2632253036227413E-3</v>
      </c>
      <c r="M61" s="9">
        <v>78395</v>
      </c>
      <c r="N61">
        <v>13711</v>
      </c>
      <c r="O61" s="5">
        <f t="shared" si="3"/>
        <v>0.1748963581861088</v>
      </c>
    </row>
    <row r="62" spans="1:15" x14ac:dyDescent="0.25">
      <c r="A62" s="8">
        <f t="shared" si="2"/>
        <v>2001</v>
      </c>
      <c r="B62" s="3">
        <v>4135</v>
      </c>
      <c r="C62" s="3">
        <v>4034</v>
      </c>
      <c r="D62" s="3">
        <v>3885</v>
      </c>
      <c r="E62" s="9">
        <f t="shared" si="0"/>
        <v>12054</v>
      </c>
      <c r="F62" s="4">
        <v>5194901</v>
      </c>
      <c r="G62" s="9">
        <v>5218316.6209009066</v>
      </c>
      <c r="H62" s="5">
        <f t="shared" si="1"/>
        <v>2.3203522069044241E-3</v>
      </c>
      <c r="I62" s="12">
        <v>36496</v>
      </c>
      <c r="J62" s="13">
        <f>SUM(B62:D62)/I62</f>
        <v>0.33028277071459888</v>
      </c>
      <c r="K62" s="14">
        <v>11805.475495495484</v>
      </c>
      <c r="L62" s="15">
        <f>K62/G62</f>
        <v>2.2623149097950575E-3</v>
      </c>
      <c r="M62" s="9">
        <v>79660</v>
      </c>
      <c r="N62">
        <v>13571</v>
      </c>
      <c r="O62" s="5">
        <f t="shared" si="3"/>
        <v>0.17036153653025357</v>
      </c>
    </row>
    <row r="63" spans="1:15" x14ac:dyDescent="0.25">
      <c r="A63" s="8">
        <f t="shared" si="2"/>
        <v>2002</v>
      </c>
      <c r="B63" s="3">
        <v>3808</v>
      </c>
      <c r="C63" s="3">
        <v>4026</v>
      </c>
      <c r="D63" s="3">
        <v>3896</v>
      </c>
      <c r="E63" s="9">
        <f t="shared" si="0"/>
        <v>11730</v>
      </c>
      <c r="F63" s="4">
        <v>5206295</v>
      </c>
      <c r="G63" s="9">
        <v>5239376.5960360393</v>
      </c>
      <c r="H63" s="5">
        <f t="shared" si="1"/>
        <v>2.2530417504194444E-3</v>
      </c>
      <c r="I63" s="12">
        <v>37688</v>
      </c>
      <c r="J63" s="13">
        <f>SUM(B63:D63)/I63</f>
        <v>0.31123965187858205</v>
      </c>
      <c r="K63" s="14">
        <v>11848.388240872446</v>
      </c>
      <c r="L63" s="15">
        <f>K63/G63</f>
        <v>2.2614118347279318E-3</v>
      </c>
      <c r="M63" s="9">
        <v>80945</v>
      </c>
      <c r="N63">
        <v>14283</v>
      </c>
      <c r="O63" s="5">
        <f t="shared" si="3"/>
        <v>0.17645314719871519</v>
      </c>
    </row>
    <row r="64" spans="1:15" x14ac:dyDescent="0.25">
      <c r="A64" s="8">
        <f t="shared" si="2"/>
        <v>2003</v>
      </c>
      <c r="B64" s="3">
        <v>3723</v>
      </c>
      <c r="C64" s="3">
        <v>3949</v>
      </c>
      <c r="D64" s="3">
        <v>3942</v>
      </c>
      <c r="E64" s="9">
        <f t="shared" si="0"/>
        <v>11614</v>
      </c>
      <c r="F64" s="4">
        <v>5219732</v>
      </c>
      <c r="G64" s="9">
        <v>5260436.571171172</v>
      </c>
      <c r="H64" s="5">
        <f t="shared" si="1"/>
        <v>2.2250184492230637E-3</v>
      </c>
      <c r="I64" s="12">
        <v>37382</v>
      </c>
      <c r="J64" s="13">
        <f>SUM(B64:D64)/I64</f>
        <v>0.3106842865550265</v>
      </c>
      <c r="K64" s="14">
        <v>11891.300986249407</v>
      </c>
      <c r="L64" s="15">
        <f>K64/G64</f>
        <v>2.2605159905201471E-3</v>
      </c>
      <c r="M64" s="9">
        <v>82659</v>
      </c>
      <c r="N64">
        <v>14165</v>
      </c>
      <c r="O64" s="5">
        <f t="shared" si="3"/>
        <v>0.17136669933098633</v>
      </c>
    </row>
    <row r="65" spans="1:15" x14ac:dyDescent="0.25">
      <c r="A65" s="8">
        <f t="shared" si="2"/>
        <v>2004</v>
      </c>
      <c r="B65" s="3">
        <v>3930</v>
      </c>
      <c r="C65" s="3">
        <v>3823</v>
      </c>
      <c r="D65" s="3">
        <v>3816</v>
      </c>
      <c r="E65" s="9">
        <f t="shared" si="0"/>
        <v>11569</v>
      </c>
      <c r="F65" s="4">
        <v>5236611</v>
      </c>
      <c r="G65" s="9">
        <v>5281496.5463063121</v>
      </c>
      <c r="H65" s="5">
        <f t="shared" si="1"/>
        <v>2.2092532746847151E-3</v>
      </c>
      <c r="I65" s="12">
        <v>36031</v>
      </c>
      <c r="J65" s="13">
        <f>SUM(B65:D65)/I65</f>
        <v>0.3210846215758652</v>
      </c>
      <c r="K65" s="14">
        <v>11934.213731626354</v>
      </c>
      <c r="L65" s="15">
        <f>K65/G65</f>
        <v>2.2596272906725105E-3</v>
      </c>
      <c r="M65" s="9">
        <v>83075</v>
      </c>
      <c r="N65">
        <v>13232</v>
      </c>
      <c r="O65" s="5">
        <f t="shared" si="3"/>
        <v>0.15927776105928379</v>
      </c>
    </row>
    <row r="66" spans="1:15" x14ac:dyDescent="0.25">
      <c r="A66" s="8">
        <f t="shared" si="2"/>
        <v>2005</v>
      </c>
      <c r="B66" s="3">
        <v>3831</v>
      </c>
      <c r="C66" s="3">
        <v>3895</v>
      </c>
      <c r="D66" s="3">
        <v>3707</v>
      </c>
      <c r="E66" s="9">
        <f t="shared" si="0"/>
        <v>11433</v>
      </c>
      <c r="F66" s="4">
        <v>5255580</v>
      </c>
      <c r="G66" s="9">
        <v>5302556.5214414448</v>
      </c>
      <c r="H66" s="5">
        <f t="shared" si="1"/>
        <v>2.1754021440069412E-3</v>
      </c>
      <c r="I66" s="12">
        <v>36495</v>
      </c>
      <c r="J66" s="13">
        <f>SUM(B66:D66)/I66</f>
        <v>0.31327579120427457</v>
      </c>
      <c r="K66" s="14">
        <v>11977.126477003316</v>
      </c>
      <c r="L66" s="15">
        <f>K66/G66</f>
        <v>2.2587456500600313E-3</v>
      </c>
      <c r="M66" s="9">
        <v>88589</v>
      </c>
      <c r="N66">
        <v>13414</v>
      </c>
      <c r="O66" s="5">
        <f t="shared" si="3"/>
        <v>0.15141834765038548</v>
      </c>
    </row>
    <row r="67" spans="1:15" x14ac:dyDescent="0.25">
      <c r="A67" s="8">
        <f t="shared" si="2"/>
        <v>2006</v>
      </c>
      <c r="B67" s="3">
        <v>3859</v>
      </c>
      <c r="C67" s="3">
        <v>3841</v>
      </c>
      <c r="D67" s="3">
        <v>3860</v>
      </c>
      <c r="E67" s="9">
        <f t="shared" si="0"/>
        <v>11560</v>
      </c>
      <c r="F67" s="4">
        <v>5276955</v>
      </c>
      <c r="G67" s="9">
        <v>5323616.4965765774</v>
      </c>
      <c r="H67" s="5">
        <f t="shared" si="1"/>
        <v>2.1906573014171997E-3</v>
      </c>
      <c r="I67" s="12">
        <v>36505</v>
      </c>
      <c r="J67" s="13">
        <f>SUM(B67:D67)/I67</f>
        <v>0.31666894945897822</v>
      </c>
      <c r="K67" s="14">
        <v>12020.039222380263</v>
      </c>
      <c r="L67" s="15">
        <f>K67/G67</f>
        <v>2.2578709849046994E-3</v>
      </c>
      <c r="M67" s="9">
        <v>93744</v>
      </c>
      <c r="N67">
        <v>13997</v>
      </c>
      <c r="O67" s="5">
        <f t="shared" si="3"/>
        <v>0.14931088923024408</v>
      </c>
    </row>
    <row r="68" spans="1:15" x14ac:dyDescent="0.25">
      <c r="A68" s="8">
        <f t="shared" si="2"/>
        <v>2007</v>
      </c>
      <c r="B68" s="3">
        <v>3882</v>
      </c>
      <c r="C68" s="3">
        <v>3785</v>
      </c>
      <c r="D68" s="3">
        <v>4013</v>
      </c>
      <c r="E68" s="9">
        <f t="shared" si="0"/>
        <v>11680</v>
      </c>
      <c r="F68" s="4">
        <v>5300484</v>
      </c>
      <c r="G68" s="9">
        <v>5344676.4717117175</v>
      </c>
      <c r="H68" s="5">
        <f t="shared" si="1"/>
        <v>2.2035723530153097E-3</v>
      </c>
      <c r="I68" s="12">
        <v>37397</v>
      </c>
      <c r="J68" s="13">
        <f>SUM(B68:D68)/I68</f>
        <v>0.31232451800946598</v>
      </c>
      <c r="K68" s="14">
        <v>12062.951967757224</v>
      </c>
      <c r="L68" s="15">
        <f>K68/G68</f>
        <v>2.2570032127489791E-3</v>
      </c>
      <c r="M68" s="9">
        <v>98292</v>
      </c>
      <c r="N68">
        <v>14793</v>
      </c>
      <c r="O68" s="5">
        <f t="shared" si="3"/>
        <v>0.15050054938346966</v>
      </c>
    </row>
    <row r="69" spans="1:15" x14ac:dyDescent="0.25">
      <c r="A69" s="8">
        <f t="shared" si="2"/>
        <v>2008</v>
      </c>
      <c r="B69" s="3">
        <v>3803</v>
      </c>
      <c r="C69" s="3">
        <v>3920</v>
      </c>
      <c r="D69" s="3">
        <v>3889</v>
      </c>
      <c r="E69" s="9">
        <f t="shared" si="0"/>
        <v>11612</v>
      </c>
      <c r="F69" s="4">
        <v>5326314</v>
      </c>
      <c r="G69" s="9">
        <v>5365736.4468468502</v>
      </c>
      <c r="H69" s="5">
        <f t="shared" si="1"/>
        <v>2.1801193095262504E-3</v>
      </c>
      <c r="I69" s="12">
        <v>37482</v>
      </c>
      <c r="J69" s="13">
        <f>SUM(B69:D69)/I69</f>
        <v>0.30980203831172298</v>
      </c>
      <c r="K69" s="14">
        <v>12105.864713134186</v>
      </c>
      <c r="L69" s="15">
        <f>K69/G69</f>
        <v>2.2561422524298861E-3</v>
      </c>
      <c r="M69" s="9">
        <v>103797</v>
      </c>
      <c r="N69">
        <v>15254</v>
      </c>
      <c r="O69" s="5">
        <f t="shared" si="3"/>
        <v>0.14695993140456853</v>
      </c>
    </row>
    <row r="70" spans="1:15" x14ac:dyDescent="0.25">
      <c r="A70" s="8">
        <f t="shared" si="2"/>
        <v>2009</v>
      </c>
      <c r="B70" s="3">
        <v>4014</v>
      </c>
      <c r="C70" s="3">
        <v>3904</v>
      </c>
      <c r="D70" s="3">
        <v>3832</v>
      </c>
      <c r="E70" s="9">
        <f t="shared" si="0"/>
        <v>11750</v>
      </c>
      <c r="F70" s="4">
        <v>5351427</v>
      </c>
      <c r="G70" s="9">
        <v>5386796.4219819829</v>
      </c>
      <c r="H70" s="5">
        <f t="shared" si="1"/>
        <v>2.195676031832257E-3</v>
      </c>
      <c r="I70" s="12">
        <v>38133</v>
      </c>
      <c r="J70" s="13">
        <f>SUM(B70:D70)/I70</f>
        <v>0.30813206409146932</v>
      </c>
      <c r="K70" s="14">
        <v>12148.777458511133</v>
      </c>
      <c r="L70" s="15">
        <f>K70/G70</f>
        <v>2.2552880240536712E-3</v>
      </c>
      <c r="M70" s="9">
        <v>108691</v>
      </c>
      <c r="N70">
        <v>15871</v>
      </c>
      <c r="O70" s="5">
        <f t="shared" si="3"/>
        <v>0.14601944963244426</v>
      </c>
    </row>
    <row r="71" spans="1:15" x14ac:dyDescent="0.25">
      <c r="A71" s="8">
        <f t="shared" si="2"/>
        <v>2010</v>
      </c>
      <c r="B71" s="3">
        <v>3929</v>
      </c>
      <c r="C71" s="3">
        <v>4375</v>
      </c>
      <c r="D71" s="3">
        <v>4044</v>
      </c>
      <c r="E71" s="9">
        <f t="shared" ref="E71:E80" si="4">SUM(B71:D71)</f>
        <v>12348</v>
      </c>
      <c r="F71" s="4">
        <v>5375276</v>
      </c>
      <c r="G71" s="9">
        <v>5407856.3971171156</v>
      </c>
      <c r="H71" s="5">
        <f t="shared" ref="H71:H80" si="5">SUM(B71:D71)/F71</f>
        <v>2.2971843678352517E-3</v>
      </c>
      <c r="I71" s="12">
        <v>38539</v>
      </c>
      <c r="J71" s="13">
        <f>SUM(B71:D71)/I71</f>
        <v>0.32040270894418643</v>
      </c>
      <c r="K71" s="14">
        <v>12191.690203888094</v>
      </c>
      <c r="L71" s="15">
        <f>K71/G71</f>
        <v>2.2544404489711276E-3</v>
      </c>
      <c r="M71" s="9">
        <v>114160</v>
      </c>
      <c r="N71">
        <v>16729</v>
      </c>
      <c r="O71" s="5">
        <f t="shared" si="3"/>
        <v>0.14653994393833217</v>
      </c>
    </row>
    <row r="72" spans="1:15" x14ac:dyDescent="0.25">
      <c r="A72" s="8">
        <f t="shared" ref="A72:A80" si="6">A71+1</f>
        <v>2011</v>
      </c>
      <c r="B72" s="3">
        <v>4079</v>
      </c>
      <c r="C72" s="3">
        <v>4108</v>
      </c>
      <c r="D72" s="3">
        <v>3987</v>
      </c>
      <c r="E72" s="9">
        <f t="shared" si="4"/>
        <v>12174</v>
      </c>
      <c r="F72" s="4">
        <v>5401267</v>
      </c>
      <c r="G72" s="9">
        <v>5428916.3722522557</v>
      </c>
      <c r="H72" s="5">
        <f t="shared" si="5"/>
        <v>2.2539156090598741E-3</v>
      </c>
      <c r="I72" s="12">
        <v>38411</v>
      </c>
      <c r="J72" s="13">
        <f>SUM(B72:D72)/I72</f>
        <v>0.31694045976413004</v>
      </c>
      <c r="K72" s="14">
        <v>12234.602949265041</v>
      </c>
      <c r="L72" s="15">
        <f>K72/G72</f>
        <v>2.2535994497534244E-3</v>
      </c>
      <c r="M72" s="9">
        <v>119103</v>
      </c>
      <c r="N72">
        <v>17345</v>
      </c>
      <c r="O72" s="5">
        <f t="shared" si="3"/>
        <v>0.14563025280639447</v>
      </c>
    </row>
    <row r="73" spans="1:15" x14ac:dyDescent="0.25">
      <c r="A73" s="8">
        <f t="shared" si="6"/>
        <v>2012</v>
      </c>
      <c r="B73" s="3">
        <v>4054</v>
      </c>
      <c r="C73" s="3">
        <v>4085</v>
      </c>
      <c r="D73" s="3">
        <v>3957</v>
      </c>
      <c r="E73" s="9">
        <f t="shared" si="4"/>
        <v>12096</v>
      </c>
      <c r="F73" s="4">
        <v>5426674</v>
      </c>
      <c r="G73" s="9">
        <v>5449976.3473873883</v>
      </c>
      <c r="H73" s="5">
        <f t="shared" si="5"/>
        <v>2.228989616844498E-3</v>
      </c>
      <c r="I73" s="12">
        <v>39611</v>
      </c>
      <c r="J73" s="13">
        <f>SUM(B73:D73)/I73</f>
        <v>0.30536972053217543</v>
      </c>
      <c r="K73" s="14">
        <v>12277.515694642003</v>
      </c>
      <c r="L73" s="15">
        <f>K73/G73</f>
        <v>2.252764950168564E-3</v>
      </c>
      <c r="M73" s="9">
        <v>123584</v>
      </c>
      <c r="N73">
        <v>18225</v>
      </c>
      <c r="O73" s="5">
        <f t="shared" si="3"/>
        <v>0.14747054634904194</v>
      </c>
    </row>
    <row r="74" spans="1:15" x14ac:dyDescent="0.25">
      <c r="A74" s="8">
        <f t="shared" si="6"/>
        <v>2013</v>
      </c>
      <c r="B74" s="3">
        <v>3966</v>
      </c>
      <c r="C74" s="3">
        <v>3912</v>
      </c>
      <c r="D74" s="3">
        <v>4076</v>
      </c>
      <c r="E74" s="9">
        <f t="shared" si="4"/>
        <v>11954</v>
      </c>
      <c r="F74" s="4">
        <v>5451270</v>
      </c>
      <c r="G74" s="9">
        <v>5471036.322522521</v>
      </c>
      <c r="H74" s="5">
        <f t="shared" si="5"/>
        <v>2.192883493204336E-3</v>
      </c>
      <c r="I74" s="12">
        <v>39518</v>
      </c>
      <c r="J74" s="13">
        <f>SUM(B74:D74)/I74</f>
        <v>0.30249506553975403</v>
      </c>
      <c r="K74" s="14">
        <v>12320.428440018964</v>
      </c>
      <c r="L74" s="15">
        <f>K74/G74</f>
        <v>2.2519368751583078E-3</v>
      </c>
      <c r="M74" s="9">
        <v>129075</v>
      </c>
      <c r="N74">
        <v>18516</v>
      </c>
      <c r="O74" s="5">
        <f t="shared" si="3"/>
        <v>0.14345148169668798</v>
      </c>
    </row>
    <row r="75" spans="1:15" x14ac:dyDescent="0.25">
      <c r="A75" s="8">
        <f t="shared" si="6"/>
        <v>2014</v>
      </c>
      <c r="B75" s="3">
        <v>4043</v>
      </c>
      <c r="C75" s="3">
        <v>4390</v>
      </c>
      <c r="D75" s="3">
        <v>4206</v>
      </c>
      <c r="E75" s="9">
        <f t="shared" si="4"/>
        <v>12639</v>
      </c>
      <c r="F75" s="4">
        <v>5471753</v>
      </c>
      <c r="G75" s="9">
        <v>5492096.2976576611</v>
      </c>
      <c r="H75" s="5">
        <f t="shared" si="5"/>
        <v>2.3098630365807815E-3</v>
      </c>
      <c r="I75" s="12">
        <v>39547</v>
      </c>
      <c r="J75" s="13">
        <f>SUM(B75:D75)/I75</f>
        <v>0.31959440665537209</v>
      </c>
      <c r="K75" s="14">
        <v>12363.341185395911</v>
      </c>
      <c r="L75" s="15">
        <f>K75/G75</f>
        <v>2.2511151508156886E-3</v>
      </c>
      <c r="M75" s="9">
        <v>134040</v>
      </c>
      <c r="N75">
        <v>19437</v>
      </c>
      <c r="O75" s="5">
        <f t="shared" si="3"/>
        <v>0.14500895255147717</v>
      </c>
    </row>
    <row r="76" spans="1:15" x14ac:dyDescent="0.25">
      <c r="A76" s="8">
        <f t="shared" si="6"/>
        <v>2015</v>
      </c>
      <c r="B76" s="3">
        <v>4031</v>
      </c>
      <c r="C76" s="3">
        <v>4029</v>
      </c>
      <c r="D76" s="3">
        <v>4152</v>
      </c>
      <c r="E76" s="9">
        <f t="shared" si="4"/>
        <v>12212</v>
      </c>
      <c r="F76" s="4">
        <v>5487308</v>
      </c>
      <c r="G76" s="9">
        <v>5513156.2727927938</v>
      </c>
      <c r="H76" s="5">
        <f t="shared" si="5"/>
        <v>2.225499279428091E-3</v>
      </c>
      <c r="I76" s="12">
        <v>40280</v>
      </c>
      <c r="J76" s="13">
        <f>SUM(B76:D76)/I76</f>
        <v>0.30317775571002981</v>
      </c>
      <c r="K76" s="14">
        <v>12406.253930772873</v>
      </c>
      <c r="L76" s="15">
        <f>K76/G76</f>
        <v>2.2502997043630417E-3</v>
      </c>
      <c r="M76" s="9">
        <v>139246</v>
      </c>
      <c r="N76">
        <v>20213</v>
      </c>
      <c r="O76" s="5">
        <f t="shared" si="3"/>
        <v>0.14516036367292418</v>
      </c>
    </row>
    <row r="77" spans="1:15" x14ac:dyDescent="0.25">
      <c r="A77" s="8">
        <f t="shared" si="6"/>
        <v>2016</v>
      </c>
      <c r="B77" s="3">
        <v>4104</v>
      </c>
      <c r="C77" s="3">
        <v>4113</v>
      </c>
      <c r="D77" s="3">
        <v>4191</v>
      </c>
      <c r="E77" s="9">
        <f t="shared" si="4"/>
        <v>12408</v>
      </c>
      <c r="F77" s="4">
        <v>5503297</v>
      </c>
      <c r="G77" s="9">
        <v>5534216.2479279265</v>
      </c>
      <c r="H77" s="5">
        <f t="shared" si="5"/>
        <v>2.254648440743794E-3</v>
      </c>
      <c r="I77" s="12">
        <v>41515</v>
      </c>
      <c r="J77" s="13">
        <f>SUM(B77:D77)/I77</f>
        <v>0.29887992291942672</v>
      </c>
      <c r="K77" s="14">
        <v>12449.16667614982</v>
      </c>
      <c r="L77" s="15">
        <f>K77/G77</f>
        <v>2.2494904641304774E-3</v>
      </c>
      <c r="M77" s="9">
        <v>142877</v>
      </c>
      <c r="N77">
        <v>21082</v>
      </c>
      <c r="O77" s="5">
        <f t="shared" si="3"/>
        <v>0.14755349006488097</v>
      </c>
    </row>
    <row r="78" spans="1:15" x14ac:dyDescent="0.25">
      <c r="A78" s="8">
        <f t="shared" si="6"/>
        <v>2017</v>
      </c>
      <c r="B78" s="3">
        <v>4314</v>
      </c>
      <c r="C78" s="3">
        <v>4114</v>
      </c>
      <c r="D78" s="3">
        <v>4213</v>
      </c>
      <c r="E78" s="9">
        <f t="shared" si="4"/>
        <v>12641</v>
      </c>
      <c r="F78" s="4">
        <v>5513130</v>
      </c>
      <c r="G78" s="9">
        <v>5555276.2230630666</v>
      </c>
      <c r="H78" s="5">
        <f t="shared" si="5"/>
        <v>2.2928898828795982E-3</v>
      </c>
      <c r="I78" s="12">
        <v>41081</v>
      </c>
      <c r="J78" s="13">
        <f>SUM(B78:D78)/I78</f>
        <v>0.30770915995228937</v>
      </c>
      <c r="K78" s="14">
        <v>12492.079421526782</v>
      </c>
      <c r="L78" s="15">
        <f>K78/G78</f>
        <v>2.2486873595349149E-3</v>
      </c>
      <c r="M78" s="9">
        <v>146165</v>
      </c>
      <c r="N78">
        <v>20944</v>
      </c>
      <c r="O78" s="5">
        <f t="shared" si="3"/>
        <v>0.14329011733315089</v>
      </c>
    </row>
    <row r="79" spans="1:15" x14ac:dyDescent="0.25">
      <c r="A79" s="8">
        <f t="shared" si="6"/>
        <v>2018</v>
      </c>
      <c r="B79" s="3">
        <v>4051</v>
      </c>
      <c r="C79" s="3">
        <v>4503</v>
      </c>
      <c r="D79" s="3">
        <v>4248</v>
      </c>
      <c r="E79" s="9">
        <f t="shared" si="4"/>
        <v>12802</v>
      </c>
      <c r="F79" s="4">
        <v>5517919</v>
      </c>
      <c r="G79" s="9">
        <v>5576336.1981981993</v>
      </c>
      <c r="H79" s="5">
        <f t="shared" si="5"/>
        <v>2.320077550975286E-3</v>
      </c>
      <c r="I79" s="12">
        <v>41725</v>
      </c>
      <c r="J79" s="13">
        <f>SUM(B79:D79)/I79</f>
        <v>0.30681845416417014</v>
      </c>
      <c r="K79" s="14">
        <v>12534.992166903743</v>
      </c>
      <c r="L79" s="15">
        <f>K79/G79</f>
        <v>2.2478903210595503E-3</v>
      </c>
      <c r="M79" s="9">
        <v>147621</v>
      </c>
      <c r="N79">
        <v>21665</v>
      </c>
      <c r="O79" s="5">
        <f t="shared" si="3"/>
        <v>0.14676096219372584</v>
      </c>
    </row>
    <row r="80" spans="1:15" x14ac:dyDescent="0.25">
      <c r="A80" s="8">
        <f t="shared" si="6"/>
        <v>2019</v>
      </c>
      <c r="B80" s="3">
        <v>4104</v>
      </c>
      <c r="C80" s="3">
        <v>4309</v>
      </c>
      <c r="D80" s="3">
        <v>4216</v>
      </c>
      <c r="E80" s="9">
        <f t="shared" si="4"/>
        <v>12629</v>
      </c>
      <c r="F80" s="4">
        <v>5525292</v>
      </c>
      <c r="G80" s="9">
        <v>5597396.1733333319</v>
      </c>
      <c r="H80" s="5">
        <f t="shared" si="5"/>
        <v>2.2856710559369534E-3</v>
      </c>
      <c r="I80" s="12">
        <v>41320</v>
      </c>
      <c r="J80" s="13">
        <f>SUM(B80:D80)/I80</f>
        <v>0.30563891577928365</v>
      </c>
      <c r="K80" s="14">
        <v>12577.90491228069</v>
      </c>
      <c r="L80" s="15">
        <f>K80/G80</f>
        <v>2.2470992802337882E-3</v>
      </c>
      <c r="M80" s="9">
        <v>151010</v>
      </c>
      <c r="N80">
        <v>21355</v>
      </c>
      <c r="O80" s="5">
        <f t="shared" si="3"/>
        <v>0.14141447586252567</v>
      </c>
    </row>
  </sheetData>
  <pageMargins left="0.75" right="0.75" top="0.75" bottom="0.5" header="0.5" footer="0.7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F34F4-8DCC-454E-B4A7-711A1F927534}">
  <dimension ref="A1"/>
  <sheetViews>
    <sheetView showGridLines="0" tabSelected="1" workbookViewId="0">
      <selection activeCell="Q20" sqref="Q2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003_12ah_2020</vt:lpstr>
      <vt:lpstr>Diagrams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Autio, Pasi</dc:creator>
  <cp:lastModifiedBy>Autio, Pasi</cp:lastModifiedBy>
  <dcterms:created xsi:type="dcterms:W3CDTF">2021-06-01T09:18:31Z</dcterms:created>
  <dcterms:modified xsi:type="dcterms:W3CDTF">2021-06-01T12:23:13Z</dcterms:modified>
</cp:coreProperties>
</file>